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codeName="ThisWorkbook"/>
  <mc:AlternateContent xmlns:mc="http://schemas.openxmlformats.org/markup-compatibility/2006">
    <mc:Choice Requires="x15">
      <x15ac:absPath xmlns:x15ac="http://schemas.microsoft.com/office/spreadsheetml/2010/11/ac" url="C:\Users\askd01\Desktop\OFFSTAT 2022\FUNK\mulder\revidering klar 0406\"/>
    </mc:Choice>
  </mc:AlternateContent>
  <xr:revisionPtr revIDLastSave="0" documentId="13_ncr:1_{9F774ACE-6F5C-4551-9675-336631E6454F}" xr6:coauthVersionLast="36" xr6:coauthVersionMax="36" xr10:uidLastSave="{00000000-0000-0000-0000-000000000000}"/>
  <bookViews>
    <workbookView xWindow="480" yWindow="300" windowWidth="14880" windowHeight="6732" tabRatio="866"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BE0101A9" sheetId="58" state="hidden" r:id="rId7"/>
    <sheet name="2.Insats per boendeform" sheetId="28" r:id="rId8"/>
    <sheet name="3.Insats per kommun" sheetId="44" r:id="rId9"/>
    <sheet name="4.Hemtjänstinsatser per kommun" sheetId="30" r:id="rId10"/>
    <sheet name="5.Hemtjänsttimmar per åldersgrp" sheetId="31" r:id="rId11"/>
    <sheet name="6.Korttidsinsatser" sheetId="36" r:id="rId12"/>
    <sheet name="7.Insatser över år" sheetId="37" r:id="rId13"/>
    <sheet name="8.Insatser över månader" sheetId="56" r:id="rId14"/>
    <sheet name="9.Bortfall" sheetId="57" r:id="rId15"/>
  </sheets>
  <definedNames>
    <definedName name="_xlnm._FilterDatabase" localSheetId="10" hidden="1">'5.Hemtjänsttimmar per åldersgrp'!#REF!</definedName>
  </definedNames>
  <calcPr calcId="191029" concurrentCalc="0"/>
</workbook>
</file>

<file path=xl/calcChain.xml><?xml version="1.0" encoding="utf-8"?>
<calcChain xmlns="http://schemas.openxmlformats.org/spreadsheetml/2006/main">
  <c r="N86" i="56" l="1"/>
  <c r="L12" i="58"/>
  <c r="M12" i="58"/>
  <c r="N12" i="58"/>
  <c r="O12" i="58"/>
  <c r="P12" i="58"/>
  <c r="Q12" i="58"/>
  <c r="R12" i="58"/>
  <c r="S12" i="58"/>
  <c r="T12" i="58"/>
  <c r="U12" i="58"/>
  <c r="V12" i="58"/>
  <c r="W12" i="58"/>
  <c r="X12" i="58"/>
  <c r="Y12" i="58"/>
  <c r="Z12" i="58"/>
  <c r="L13" i="58"/>
  <c r="M13" i="58"/>
  <c r="N13" i="58"/>
  <c r="O13" i="58"/>
  <c r="P13" i="58"/>
  <c r="Q13" i="58"/>
  <c r="R13" i="58"/>
  <c r="S13" i="58"/>
  <c r="T13" i="58"/>
  <c r="U13" i="58"/>
  <c r="V13" i="58"/>
  <c r="W13" i="58"/>
  <c r="X13" i="58"/>
  <c r="Y13" i="58"/>
  <c r="Z13" i="58"/>
  <c r="L14" i="58"/>
  <c r="M14" i="58"/>
  <c r="N14" i="58"/>
  <c r="O14" i="58"/>
  <c r="P14" i="58"/>
  <c r="Q14" i="58"/>
  <c r="R14" i="58"/>
  <c r="S14" i="58"/>
  <c r="T14" i="58"/>
  <c r="U14" i="58"/>
  <c r="V14" i="58"/>
  <c r="W14" i="58"/>
  <c r="X14" i="58"/>
  <c r="Y14" i="58"/>
  <c r="Z14" i="58"/>
  <c r="L15" i="58"/>
  <c r="M15" i="58"/>
  <c r="N15" i="58"/>
  <c r="O15" i="58"/>
  <c r="P15" i="58"/>
  <c r="Q15" i="58"/>
  <c r="R15" i="58"/>
  <c r="S15" i="58"/>
  <c r="T15" i="58"/>
  <c r="U15" i="58"/>
  <c r="V15" i="58"/>
  <c r="W15" i="58"/>
  <c r="X15" i="58"/>
  <c r="Y15" i="58"/>
  <c r="Z15" i="58"/>
  <c r="L16" i="58"/>
  <c r="M16" i="58"/>
  <c r="N16" i="58"/>
  <c r="O16" i="58"/>
  <c r="P16" i="58"/>
  <c r="Q16" i="58"/>
  <c r="R16" i="58"/>
  <c r="S16" i="58"/>
  <c r="T16" i="58"/>
  <c r="U16" i="58"/>
  <c r="V16" i="58"/>
  <c r="W16" i="58"/>
  <c r="X16" i="58"/>
  <c r="Y16" i="58"/>
  <c r="Z16" i="58"/>
  <c r="L17" i="58"/>
  <c r="M17" i="58"/>
  <c r="N17" i="58"/>
  <c r="O17" i="58"/>
  <c r="P17" i="58"/>
  <c r="Q17" i="58"/>
  <c r="R17" i="58"/>
  <c r="S17" i="58"/>
  <c r="T17" i="58"/>
  <c r="U17" i="58"/>
  <c r="V17" i="58"/>
  <c r="W17" i="58"/>
  <c r="X17" i="58"/>
  <c r="Y17" i="58"/>
  <c r="Z17" i="58"/>
  <c r="L18" i="58"/>
  <c r="M18" i="58"/>
  <c r="N18" i="58"/>
  <c r="O18" i="58"/>
  <c r="P18" i="58"/>
  <c r="Q18" i="58"/>
  <c r="R18" i="58"/>
  <c r="S18" i="58"/>
  <c r="T18" i="58"/>
  <c r="U18" i="58"/>
  <c r="V18" i="58"/>
  <c r="W18" i="58"/>
  <c r="X18" i="58"/>
  <c r="Y18" i="58"/>
  <c r="Z18" i="58"/>
  <c r="L19" i="58"/>
  <c r="M19" i="58"/>
  <c r="N19" i="58"/>
  <c r="O19" i="58"/>
  <c r="P19" i="58"/>
  <c r="Q19" i="58"/>
  <c r="R19" i="58"/>
  <c r="S19" i="58"/>
  <c r="T19" i="58"/>
  <c r="U19" i="58"/>
  <c r="V19" i="58"/>
  <c r="W19" i="58"/>
  <c r="X19" i="58"/>
  <c r="Y19" i="58"/>
  <c r="Z19" i="58"/>
  <c r="L20" i="58"/>
  <c r="M20" i="58"/>
  <c r="N20" i="58"/>
  <c r="O20" i="58"/>
  <c r="P20" i="58"/>
  <c r="Q20" i="58"/>
  <c r="R20" i="58"/>
  <c r="S20" i="58"/>
  <c r="T20" i="58"/>
  <c r="U20" i="58"/>
  <c r="V20" i="58"/>
  <c r="W20" i="58"/>
  <c r="X20" i="58"/>
  <c r="Y20" i="58"/>
  <c r="Z20" i="58"/>
  <c r="L21" i="58"/>
  <c r="M21" i="58"/>
  <c r="N21" i="58"/>
  <c r="O21" i="58"/>
  <c r="P21" i="58"/>
  <c r="Q21" i="58"/>
  <c r="R21" i="58"/>
  <c r="S21" i="58"/>
  <c r="T21" i="58"/>
  <c r="U21" i="58"/>
  <c r="V21" i="58"/>
  <c r="W21" i="58"/>
  <c r="X21" i="58"/>
  <c r="Y21" i="58"/>
  <c r="Z21" i="58"/>
  <c r="L22" i="58"/>
  <c r="M22" i="58"/>
  <c r="N22" i="58"/>
  <c r="O22" i="58"/>
  <c r="P22" i="58"/>
  <c r="Q22" i="58"/>
  <c r="R22" i="58"/>
  <c r="S22" i="58"/>
  <c r="T22" i="58"/>
  <c r="U22" i="58"/>
  <c r="V22" i="58"/>
  <c r="W22" i="58"/>
  <c r="X22" i="58"/>
  <c r="Y22" i="58"/>
  <c r="Z22" i="58"/>
  <c r="L23" i="58"/>
  <c r="M23" i="58"/>
  <c r="N23" i="58"/>
  <c r="O23" i="58"/>
  <c r="P23" i="58"/>
  <c r="Q23" i="58"/>
  <c r="R23" i="58"/>
  <c r="S23" i="58"/>
  <c r="T23" i="58"/>
  <c r="U23" i="58"/>
  <c r="V23" i="58"/>
  <c r="W23" i="58"/>
  <c r="X23" i="58"/>
  <c r="Y23" i="58"/>
  <c r="Z23" i="58"/>
  <c r="L5" i="58"/>
  <c r="N5" i="58"/>
  <c r="P5" i="58"/>
  <c r="R5" i="58"/>
  <c r="T5" i="58"/>
  <c r="V5" i="58"/>
  <c r="X5" i="58"/>
  <c r="M5" i="58"/>
  <c r="O5" i="58"/>
  <c r="Q5" i="58"/>
  <c r="S5" i="58"/>
  <c r="U5" i="58"/>
  <c r="W5" i="58"/>
  <c r="Y5" i="58"/>
  <c r="Z5" i="58"/>
  <c r="D23" i="9"/>
  <c r="D24" i="9"/>
  <c r="C24" i="9"/>
  <c r="C23" i="9"/>
  <c r="D22" i="9"/>
  <c r="C22" i="9"/>
  <c r="D21" i="9"/>
  <c r="C21" i="9"/>
  <c r="D20" i="9"/>
  <c r="C20" i="9"/>
  <c r="D19" i="9"/>
  <c r="C19" i="9"/>
  <c r="D18" i="9"/>
  <c r="C18" i="9"/>
  <c r="D17" i="9"/>
  <c r="D16" i="9"/>
  <c r="C17" i="9"/>
  <c r="C16" i="9"/>
  <c r="X16" i="27"/>
  <c r="X15" i="27"/>
  <c r="X14" i="27"/>
  <c r="X13" i="27"/>
  <c r="X12" i="27"/>
  <c r="X11" i="27"/>
  <c r="X10" i="27"/>
  <c r="X9" i="27"/>
  <c r="X8" i="27"/>
  <c r="X7" i="27"/>
  <c r="X6" i="27"/>
  <c r="W16" i="27"/>
  <c r="W15" i="27"/>
  <c r="W14" i="27"/>
  <c r="W13" i="27"/>
  <c r="W12" i="27"/>
  <c r="W11" i="27"/>
  <c r="W10" i="27"/>
  <c r="W9" i="27"/>
  <c r="W8" i="27"/>
  <c r="W7" i="27"/>
  <c r="W6" i="27"/>
  <c r="V16" i="27"/>
  <c r="V15" i="27"/>
  <c r="V14" i="27"/>
  <c r="V13" i="27"/>
  <c r="V12" i="27"/>
  <c r="V11" i="27"/>
  <c r="V10" i="27"/>
  <c r="V9" i="27"/>
  <c r="V8" i="27"/>
  <c r="V7" i="27"/>
  <c r="V6" i="27"/>
  <c r="T6" i="27"/>
  <c r="U16" i="27"/>
  <c r="U15" i="27"/>
  <c r="U14" i="27"/>
  <c r="U13" i="27"/>
  <c r="U12" i="27"/>
  <c r="U11" i="27"/>
  <c r="U10" i="27"/>
  <c r="U9" i="27"/>
  <c r="U8" i="27"/>
  <c r="U7" i="27"/>
  <c r="U6" i="27"/>
  <c r="T16" i="27"/>
  <c r="T15" i="27"/>
  <c r="T14" i="27"/>
  <c r="T13" i="27"/>
  <c r="T12" i="27"/>
  <c r="T11" i="27"/>
  <c r="T10" i="27"/>
  <c r="T9" i="27"/>
  <c r="T8" i="27"/>
  <c r="T7" i="27"/>
  <c r="S7" i="27"/>
  <c r="S8" i="27"/>
  <c r="S9" i="27"/>
  <c r="S10" i="27"/>
  <c r="S11" i="27"/>
  <c r="S12" i="27"/>
  <c r="S13" i="27"/>
  <c r="S14" i="27"/>
  <c r="S15" i="27"/>
  <c r="S16" i="27"/>
  <c r="S6" i="27"/>
  <c r="Q7" i="27"/>
  <c r="R7" i="27"/>
  <c r="Q8" i="27"/>
  <c r="R8" i="27"/>
  <c r="Q9" i="27"/>
  <c r="R9" i="27"/>
  <c r="Q10" i="27"/>
  <c r="R10" i="27"/>
  <c r="Q11" i="27"/>
  <c r="R11" i="27"/>
  <c r="Q12" i="27"/>
  <c r="R12" i="27"/>
  <c r="Q13" i="27"/>
  <c r="R13" i="27"/>
  <c r="Q14" i="27"/>
  <c r="R14" i="27"/>
  <c r="Q15" i="27"/>
  <c r="R15" i="27"/>
  <c r="Q16" i="27"/>
  <c r="R16" i="27"/>
  <c r="Q6" i="27"/>
  <c r="R6" i="27"/>
  <c r="N18" i="27"/>
  <c r="O18" i="27"/>
  <c r="P27" i="31"/>
  <c r="C27" i="31"/>
  <c r="D27" i="31"/>
  <c r="E27" i="31"/>
  <c r="F27" i="31"/>
  <c r="G27" i="31"/>
  <c r="H27" i="31"/>
  <c r="I27" i="31"/>
  <c r="J27" i="31"/>
  <c r="K27" i="31"/>
  <c r="L27" i="31"/>
  <c r="M27" i="31"/>
  <c r="N27" i="31"/>
  <c r="O27" i="31"/>
  <c r="B27" i="31"/>
</calcChain>
</file>

<file path=xl/sharedStrings.xml><?xml version="1.0" encoding="utf-8"?>
<sst xmlns="http://schemas.openxmlformats.org/spreadsheetml/2006/main" count="2719" uniqueCount="657">
  <si>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</si>
  <si>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</si>
  <si>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</si>
  <si>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</si>
  <si>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</si>
  <si>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</si>
  <si>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</si>
  <si>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</si>
  <si>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</si>
  <si>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</si>
  <si>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</si>
  <si>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</si>
  <si>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</si>
  <si>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</si>
  <si>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</si>
  <si>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</si>
  <si>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</si>
  <si>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</si>
  <si>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</si>
  <si>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</si>
  <si>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</si>
  <si>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</si>
  <si>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</si>
  <si>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</si>
  <si>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</si>
  <si>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</si>
  <si>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</si>
  <si>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</si>
  <si>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</si>
  <si>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</si>
  <si>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</si>
  <si>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</si>
  <si>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</si>
  <si>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</si>
  <si>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</si>
  <si>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</si>
  <si>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</si>
  <si>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</si>
  <si>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</si>
  <si>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</si>
  <si>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</si>
  <si>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</si>
  <si>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</si>
  <si>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</si>
  <si>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</si>
  <si>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</si>
  <si>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</si>
  <si>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</si>
  <si>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</si>
  <si>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</si>
  <si>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</si>
  <si>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</si>
  <si>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</si>
  <si>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</si>
  <si>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</si>
  <si>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</si>
  <si>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</si>
  <si>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</si>
  <si>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</si>
  <si>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</si>
  <si>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</si>
  <si>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</si>
  <si>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</si>
  <si>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</si>
  <si>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</si>
  <si>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</si>
  <si>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</si>
  <si>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</si>
  <si>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</si>
  <si>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</si>
  <si>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</si>
  <si>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</si>
  <si>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</si>
  <si>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</si>
  <si>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</si>
  <si>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</si>
  <si>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</si>
  <si>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</si>
  <si>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</si>
  <si>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</si>
  <si>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</si>
  <si>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</si>
  <si>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</si>
  <si>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</si>
  <si>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</si>
  <si>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</si>
  <si>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</si>
  <si>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</si>
  <si>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</si>
  <si>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</si>
  <si>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</si>
  <si>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</si>
  <si>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</si>
  <si>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</si>
  <si>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</si>
  <si>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</si>
  <si>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</si>
  <si>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</si>
  <si>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</si>
  <si>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</si>
  <si>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</si>
  <si>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</si>
  <si>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</si>
  <si>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1. Insats per åldersgrupp</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</si>
  <si>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</si>
  <si>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</si>
  <si>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</si>
  <si>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</si>
  <si>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</si>
  <si>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</si>
  <si>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</si>
  <si>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</si>
  <si>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</si>
  <si>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</si>
  <si>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</si>
  <si>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</si>
  <si>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</si>
  <si>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</si>
  <si>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</si>
  <si>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</si>
  <si>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</si>
  <si>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</si>
  <si>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</si>
  <si>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</si>
  <si>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</si>
  <si>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</si>
  <si>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</si>
  <si>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</si>
  <si>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</si>
  <si>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</si>
  <si>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</si>
  <si>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</si>
  <si>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</si>
  <si>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</si>
  <si>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</si>
  <si>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</si>
  <si>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</si>
  <si>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</si>
  <si>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</si>
  <si>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</si>
  <si>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</si>
  <si>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</si>
  <si>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</si>
  <si>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</si>
  <si>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</si>
  <si>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</si>
  <si>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</si>
  <si>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</si>
  <si>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</si>
  <si>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</si>
  <si>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</si>
  <si>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</si>
  <si>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</si>
  <si>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</si>
  <si>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</si>
  <si>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</si>
  <si>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</si>
  <si>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</si>
  <si>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</si>
  <si>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</si>
  <si>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</si>
  <si>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</si>
  <si>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</si>
  <si>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</si>
  <si>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</si>
  <si>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</si>
  <si>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</si>
  <si>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</si>
  <si>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</si>
  <si>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</si>
  <si>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</si>
  <si>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</si>
  <si>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</si>
  <si>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</si>
  <si>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</si>
  <si>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</si>
  <si>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</si>
  <si>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</si>
  <si>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</si>
  <si>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</si>
  <si>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</si>
  <si>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</si>
  <si>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</si>
  <si>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</si>
  <si>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</si>
  <si>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</si>
  <si>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</si>
  <si>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</si>
  <si>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</si>
  <si>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</si>
  <si>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</si>
  <si>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</si>
  <si>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</si>
  <si>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</si>
  <si>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</si>
  <si>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</si>
  <si>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</si>
  <si>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</si>
  <si>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</si>
  <si>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</si>
  <si>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</si>
  <si>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</si>
  <si>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</si>
  <si>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</si>
  <si>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</si>
  <si>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</si>
  <si>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</si>
  <si>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</si>
  <si>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</si>
  <si>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</si>
  <si>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</si>
  <si>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</si>
  <si>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</si>
  <si>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</si>
  <si>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</si>
  <si>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</si>
  <si>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</si>
  <si>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</si>
  <si>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</si>
  <si>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</si>
  <si>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</si>
  <si>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</si>
  <si>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</si>
  <si>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</si>
  <si>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</si>
  <si>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</si>
  <si>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</si>
  <si>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</si>
  <si>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</si>
  <si>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</si>
  <si>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</si>
  <si>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</si>
  <si>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</si>
  <si>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</si>
  <si>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</si>
  <si>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</si>
  <si>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</si>
  <si>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</si>
  <si>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</si>
  <si>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</si>
  <si>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</si>
  <si>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</si>
  <si>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</si>
  <si>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</si>
  <si>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</si>
  <si>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</si>
  <si>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</si>
  <si>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</si>
  <si>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</si>
  <si>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</si>
  <si>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</si>
  <si>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</si>
  <si>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</si>
  <si>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</si>
  <si>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</si>
  <si>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</si>
  <si>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</si>
  <si>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</si>
  <si>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</si>
  <si>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</si>
  <si>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</si>
  <si>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</si>
  <si>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</si>
  <si>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</si>
  <si>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</si>
  <si>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</si>
  <si>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</si>
  <si>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</si>
  <si>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</si>
  <si>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</si>
  <si>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</si>
  <si>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</si>
  <si>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</si>
  <si>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</si>
  <si>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</si>
  <si>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</si>
  <si>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</si>
  <si>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</si>
  <si>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</si>
  <si>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</si>
  <si>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</si>
  <si>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</si>
  <si>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</si>
  <si>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</si>
  <si>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</si>
  <si>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</si>
  <si>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</si>
  <si>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</si>
  <si>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</si>
  <si>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</si>
  <si>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</si>
  <si>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</si>
  <si>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</si>
  <si>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</si>
  <si>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</si>
  <si>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</si>
  <si>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</si>
  <si>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</si>
  <si>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</si>
  <si>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</si>
  <si>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</si>
  <si>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</si>
  <si>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</si>
  <si>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</si>
  <si>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</si>
  <si>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</si>
  <si>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</si>
  <si>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</si>
  <si>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</si>
  <si>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</si>
  <si>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</si>
  <si>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</si>
  <si>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</si>
  <si>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</si>
  <si>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</si>
  <si>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</si>
  <si>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</si>
  <si>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</si>
  <si>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</si>
  <si>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</si>
  <si>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</si>
  <si>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</si>
  <si>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</si>
  <si>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</si>
  <si>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</si>
  <si>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</si>
  <si>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</si>
  <si>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</si>
  <si>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</si>
  <si>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</si>
  <si>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</si>
  <si>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</si>
  <si>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</si>
  <si>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</si>
  <si>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</si>
  <si>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</si>
  <si>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</si>
  <si>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</si>
  <si>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</si>
  <si>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</si>
  <si>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</si>
  <si>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</si>
  <si>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</si>
  <si>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</si>
  <si>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</si>
  <si>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</si>
  <si>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</si>
  <si>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</si>
  <si>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</si>
  <si>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</si>
  <si>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</si>
  <si>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</si>
  <si>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</si>
  <si>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</si>
  <si>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</si>
  <si>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</si>
  <si>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</si>
  <si>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</si>
  <si>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</si>
  <si>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</si>
  <si>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</si>
  <si>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</si>
  <si>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</si>
  <si>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</si>
  <si>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</si>
  <si>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</si>
  <si>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</si>
  <si>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</si>
  <si>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</si>
  <si>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</si>
  <si>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</si>
  <si>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</si>
  <si>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</si>
  <si>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</si>
  <si>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</si>
  <si>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</si>
  <si>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</si>
  <si>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</si>
  <si>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</si>
  <si>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</si>
  <si>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</si>
  <si>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</si>
  <si>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</si>
  <si>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</si>
  <si>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</si>
  <si>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</si>
  <si>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</si>
  <si>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</si>
  <si>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</si>
  <si>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</si>
  <si>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</si>
  <si>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</si>
  <si>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</si>
  <si>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</si>
  <si>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</si>
  <si>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</si>
  <si>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</si>
  <si>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</si>
  <si>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</si>
  <si>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</si>
  <si>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</si>
  <si>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</si>
  <si>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</si>
  <si>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</si>
  <si>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</si>
  <si>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</si>
  <si>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</si>
  <si>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</si>
  <si>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</si>
  <si>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</si>
  <si>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</si>
  <si>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</si>
  <si>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</si>
  <si>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</si>
  <si>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</si>
  <si>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</si>
  <si>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</si>
  <si>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</si>
  <si>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</si>
  <si>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</si>
  <si>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</si>
  <si>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</si>
  <si>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ledsagning</t>
  </si>
  <si>
    <t>Avlösning</t>
  </si>
  <si>
    <t>Annat boende</t>
  </si>
  <si>
    <t>Timmar</t>
  </si>
  <si>
    <t>http://termbank.socialstyrelsen.se/</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</si>
  <si>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</si>
  <si>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</si>
  <si>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</si>
  <si>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</si>
  <si>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 xml:space="preserve">Individuellt behovsprövat boende i form av bostäder med särskild service som kommunerna, enligt 5 kap. 7 § socialtjänstlagen, ska inrätta för människor som av fysiska, psykiska och andra skäl möter betydande svårigheter i sin livsföring och som till följd av dessa svårigheter behöver sådant boende. </t>
  </si>
  <si>
    <t>3. Insats per kommun</t>
  </si>
  <si>
    <t>funktionsnedsättning</t>
  </si>
  <si>
    <t>impairment</t>
  </si>
  <si>
    <t>0–19 år</t>
  </si>
  <si>
    <t>20–24 år</t>
  </si>
  <si>
    <t>25–34 år</t>
  </si>
  <si>
    <t>35–44 år</t>
  </si>
  <si>
    <t>45–54 år</t>
  </si>
  <si>
    <t>5. Hemtjänsttimmar per åldersgrp</t>
  </si>
  <si>
    <t>6. Korttidsinsatser</t>
  </si>
  <si>
    <t>companion service</t>
  </si>
  <si>
    <t>matdistribution</t>
  </si>
  <si>
    <t>food distribution</t>
  </si>
  <si>
    <t>avlösning av anhörig i hemmet</t>
  </si>
  <si>
    <t>relief service in the home</t>
  </si>
  <si>
    <t>55–64 år</t>
  </si>
  <si>
    <t>7. Insatser över år</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</si>
  <si>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</si>
  <si>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</si>
  <si>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</si>
  <si>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</si>
  <si>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</si>
  <si>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</si>
  <si>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</si>
  <si>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</si>
  <si>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</si>
  <si>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</si>
  <si>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</si>
  <si>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karin.flyckt@socialstyrelsen.se</t>
  </si>
  <si>
    <t>1401-0216</t>
  </si>
  <si>
    <t>Artikelnummer-eng</t>
  </si>
  <si>
    <t>075-247 30 00</t>
  </si>
  <si>
    <t>Omsorg dygnet runt</t>
  </si>
  <si>
    <t>Not. Totalen kan vara mindre än summan av antalet insatser; detta eftersom samma person kan finnas registrerad på mer än en insats under året.</t>
  </si>
  <si>
    <t>x</t>
  </si>
  <si>
    <t>Andreas Kroksgård (frågor om statistiken)</t>
  </si>
  <si>
    <t>andreas.kroksgard@socialstyrelsen.se</t>
  </si>
  <si>
    <t xml:space="preserve">Tillfälligt övertagande av närståendes vård och omsorg om eller stöd och service till berörd individ. </t>
  </si>
  <si>
    <t>Statistikdatabas</t>
  </si>
  <si>
    <t>www.socialstyrelsen.se/statistik-och-data/statistik/statistikdatabasen</t>
  </si>
  <si>
    <t xml:space="preserve">Karin Flyckt (frågor om sakområdet) </t>
  </si>
  <si>
    <t>www.socialstyrelsen.se/en/statistics-and-data/statistics</t>
  </si>
  <si>
    <t>www.socialstyrelsen.se/statistik-och-data/statistik/statistikamnen/personer-med-funktionsnedsattning/</t>
  </si>
  <si>
    <t>0-19 år</t>
  </si>
  <si>
    <t>20-24 år</t>
  </si>
  <si>
    <t>25-34 år</t>
  </si>
  <si>
    <t>35-44 år</t>
  </si>
  <si>
    <t>45-54 år</t>
  </si>
  <si>
    <t>55-64 år</t>
  </si>
  <si>
    <t>Kommun</t>
  </si>
  <si>
    <t>För ytterligare information om kvalitet se dokumentet ”Kvalitetsdeklaration”.</t>
  </si>
  <si>
    <t xml:space="preserve">Not. Eftersom personer kan få SoL insatser från olika kommuner är det möjligt att: summan av antalet personer med insats per kommun &gt; summan i länet &gt; summan i riket.
</t>
  </si>
  <si>
    <t>* Funktionsnedsatta i ordinärt boende med hemtjänstbeslut som innehåller Service och/eller Personlig omvårdnad men inte uteslutande i form av Trygghetslarm och/eller Matdistribution.</t>
  </si>
  <si>
    <t xml:space="preserve">https://www.socialstyrelsen.se/statistik-och-data/statistik/statistikamnen/socialtjanstinsatser-till-personer-med-funktionsnedsattning/ </t>
  </si>
  <si>
    <t>Tabell 1a. Antal funktionsnedsatta, 0-64 år, med pågående beslut om insats den 31 oktober 2021. Fördelade efter ålder, kön och insatstyp. Riket.</t>
  </si>
  <si>
    <t>Hemtjänst i ordinärt
boende*</t>
  </si>
  <si>
    <t>Tabell 1b. Antal funktionsnedsatta, 0-64 år, med pågående beslut om insats under någon månad 2021. Fördelade efter ålder, kön och insatstyp. Riket.</t>
  </si>
  <si>
    <t>Hemtjänst i ordinärt boende*</t>
  </si>
  <si>
    <t>Tabell 2a. Antal funktionsnedsatta, 0-64 år, i ordinärt boende med pågående beslut om insats den 31 oktober 2021. Fördelade efter ålder, kön och insatstyp. Riket.</t>
  </si>
  <si>
    <t>Tabell 2c. Antal funktionsnedsatta, 0-64 år, i annat boende med pågående beslut om insats den 31 oktober 2021. Fördelade efter ålder, kön och insatstyp. Riket.</t>
  </si>
  <si>
    <t>Hemtjänst*</t>
  </si>
  <si>
    <t>Tabell 3. Antal funktionsnedsatta, 0-64 år, med pågående beslut om insats den 31 oktober 2021 samt under någon månad 2021. Fördelat på insatstyp och kommun.</t>
  </si>
  <si>
    <t>Område</t>
  </si>
  <si>
    <t>Hemtjänst i
ordinärt boende*</t>
  </si>
  <si>
    <t>31-okt</t>
  </si>
  <si>
    <t>Södermanlands
län</t>
  </si>
  <si>
    <t>Östergötlands
län</t>
  </si>
  <si>
    <t>Västra Götalands
län</t>
  </si>
  <si>
    <t>Västmanlands
län</t>
  </si>
  <si>
    <t>Västernorrlands
län</t>
  </si>
  <si>
    <t>Västerbottens
län</t>
  </si>
  <si>
    <t>Hemtjänstbeslut</t>
  </si>
  <si>
    <t>Bestående av</t>
  </si>
  <si>
    <t>Personlig omvårdnad eller Service</t>
  </si>
  <si>
    <t>Endast följande insatser: Trygghetslarm; Matdistribution; Avlösning; Ledsagning</t>
  </si>
  <si>
    <t>Ingen specifierad hemtjänstinsats</t>
  </si>
  <si>
    <r>
      <t xml:space="preserve">Fyra insatser (Trygghetslarm; Matdistribution; Avlösning; Ledsagning) kan rapporteras till oss såsom hemtjänstbeslut </t>
    </r>
    <r>
      <rPr>
        <i/>
        <sz val="8"/>
        <color rgb="FF000000"/>
        <rFont val="Century Gothic"/>
        <family val="2"/>
        <scheme val="major"/>
      </rPr>
      <t xml:space="preserve">eller </t>
    </r>
    <r>
      <rPr>
        <sz val="8"/>
        <color rgb="FF000000"/>
        <rFont val="Century Gothic"/>
        <family val="2"/>
        <scheme val="major"/>
      </rPr>
      <t>såsom enskilda beslut.</t>
    </r>
  </si>
  <si>
    <t>För att göra måttet "Hemtjänst i ordinärt boende" mer jämförbart mellan kommuner lyfter vi därför nu ut dessa insatser ifrån måttet "Hemtjänst i ordinärt boende".</t>
  </si>
  <si>
    <t>Hemtjänst i ordinärt boende*
(Hemtjänstbeslut som inte enbart består av: TL/MD/AVL/LEDS)</t>
  </si>
  <si>
    <t>&lt;1</t>
  </si>
  <si>
    <t>1-25</t>
  </si>
  <si>
    <t>26-50</t>
  </si>
  <si>
    <t>51-75</t>
  </si>
  <si>
    <t>76-100</t>
  </si>
  <si>
    <t>101-200</t>
  </si>
  <si>
    <t>201-300</t>
  </si>
  <si>
    <t>301-400</t>
  </si>
  <si>
    <t>401-500</t>
  </si>
  <si>
    <t>501-600</t>
  </si>
  <si>
    <t>601-744</t>
  </si>
  <si>
    <t>Antal på korttidsplats 31 okt</t>
  </si>
  <si>
    <t xml:space="preserve">   &lt;1 eller värde saknas</t>
  </si>
  <si>
    <t xml:space="preserve">   1-7</t>
  </si>
  <si>
    <t xml:space="preserve">   8-14</t>
  </si>
  <si>
    <t xml:space="preserve">   15-21</t>
  </si>
  <si>
    <t xml:space="preserve">   22-31</t>
  </si>
  <si>
    <t>Antal med korttidsplats under okt. som också…</t>
  </si>
  <si>
    <t xml:space="preserve">   ...hade Hemtjänst i ord. boende*</t>
  </si>
  <si>
    <t xml:space="preserve">   ...hade dagverksamhet</t>
  </si>
  <si>
    <t>Antal med korttidsplats under okt.</t>
  </si>
  <si>
    <t>Tabell 8. Antal funktionsnedsatta, 0-64 år, med insats. Per period (år och månad) och insats, 2015-2021. Riket.</t>
  </si>
  <si>
    <t>Period</t>
  </si>
  <si>
    <t>Hemtjänst
i ordinärt
boende*</t>
  </si>
  <si>
    <t>Annat
bistånd</t>
  </si>
  <si>
    <t>Total / Antal Personer med någon insats</t>
  </si>
  <si>
    <t>Table 7a. Number of persons with services during the year, by year, sex, and services type. All of Sweden.</t>
  </si>
  <si>
    <t>Hemtjänst i ordinärt 
boende*</t>
  </si>
  <si>
    <t>Saknade månader</t>
  </si>
  <si>
    <t>3, 4, 5, 6, 7, 8, 9, 10, 11, 12</t>
  </si>
  <si>
    <t>3, 4, 5, 6, 7, 8, 9, 10</t>
  </si>
  <si>
    <t>7, 8, 9, 10, 11, 12</t>
  </si>
  <si>
    <t>9, 10, 11, 12</t>
  </si>
  <si>
    <t>11, 12</t>
  </si>
  <si>
    <t>6, 10</t>
  </si>
  <si>
    <t>varav med dygn under okt:</t>
  </si>
  <si>
    <t>Table 1a. Number of individuals receiving services October 31 2021, by age, sex and type of service. All of Sweden.</t>
  </si>
  <si>
    <t>Table 1b. Number of individuals receiving services during 2021, by age, sex and type of service. All of Sweden.</t>
  </si>
  <si>
    <t>* Funktionsnedsatta i ordinärt boende med hemtjänstbeslut som inte uteslutande består följande insatser: Trygghetslarm, Matdistribution, Avlösning, Ledsagning. Se tabell 4 för mer info.</t>
  </si>
  <si>
    <t>Table 2b. Number of individuals in special housing October 31 2021. Distribution by age, sex and type of service. All of Sweden.</t>
  </si>
  <si>
    <t>Table 3. Number of indivuduals receiving services October 31 2021 and during the year 2021. Distribution by type of service and municipality.</t>
  </si>
  <si>
    <t>Table 2a. Number of individuals in ordinary housing October 31 2021. Distribution by age, sex and type of service. All of Sweden.</t>
  </si>
  <si>
    <t>Table 2c. Number of individuals in other forms of housing October 31 2021. Distribution by age, sex and type of service. All of Sweden.</t>
  </si>
  <si>
    <t>Not. Totalen är antal unika personer som har någon insats. Totalen kan vara mindre än summan av antalet insatser; detta eftersom samma person kan finnas registrerad på mer än en insats under perioden.</t>
  </si>
  <si>
    <t>Not. Totalen är antal unika personer som har någon insats (annat boende är, likt ordinärt boende, i sig ingen insats). Totalen kan vara mindre än summan av antalet insatser; detta eftersom samma person kan finnas registrerad på mer än en insats under perioden.</t>
  </si>
  <si>
    <t>Table 4. Number of individuals with home help services in ordinary housing October 31 2021. Distribution by type of service, and municipality.</t>
  </si>
  <si>
    <t>En del kommuner rapporterar därför nämnda insatser såsom hemtjänstbeslut medan andra rapporterar dem såsom enskilda beslut.</t>
  </si>
  <si>
    <t>Detta leder till att antalet hemtjänstbeslut blir högt för de kommuner som rapporterar dessa insatser såsom hemtjänstbeslut och lågt för de kommuner som inte gör så.</t>
  </si>
  <si>
    <t>Table 5. Number of individuals with home help services in ordinary housing 31 October 2021, by number of home help service hours, sex and age. All of Sweden</t>
  </si>
  <si>
    <t>Tabell 5a. Antal funktionsnedsatta, 0–64 år, med pågående beslut om hemtjänst i ordinärt boende* 31 oktober 2021. Fördelat på beviljade hemtjänsttimmar, kön och åldersgrupp. Riket</t>
  </si>
  <si>
    <t>Tabell 4. Antal funktionsnedsatta, 0-64 år, med pågående beslut om hemtjänst i ordinärt boende* den 31 oktober 2021. Fördelat på insatstyp och kommun.</t>
  </si>
  <si>
    <t>Timmar totalt</t>
  </si>
  <si>
    <t>Tabell 5b. Beviljade hemtjänsttimmar oktober månad 2021 till funktionshindrade med hemtjänst i ordinärt boende*. Per kön och åldersgrupp. Riket.</t>
  </si>
  <si>
    <t>Not. Totalen kan vara mindre än summan av antalet insatser; detta eftersom samma person kan finnas registrerad på mer än en insats under samma period.</t>
  </si>
  <si>
    <t>Tabell 7. Antal funktionsnedsatta, 0–64 år, med pågående beslut om insats under året. Fördelade per år, kön, och insats. Riket</t>
  </si>
  <si>
    <t>Tabell 9. Bortfall år 2021 vid statistikens framställning.</t>
  </si>
  <si>
    <t>Socialtjänst, publiceringsår 2022</t>
  </si>
  <si>
    <t>Statistik om socialtjänstinsatser till personer med funktionsnedsättning 2021</t>
  </si>
  <si>
    <t>Statistics on Care and Services for the Persons with Impairments 2021</t>
  </si>
  <si>
    <t>*Funktionsnedsatta i ordinärt boende med hemtjänstbeslut som inte uteslutande består följande insatser: Trygghetslarm, Matdistribution, Avlösning, Ledsagning. Se tabell 4 för mer info.</t>
  </si>
  <si>
    <t>Genomsnitt timmar per person okt mån</t>
  </si>
  <si>
    <t xml:space="preserve">Not. För denna statistik, när en kommun inte rapporterat en viss period, så har vi imputerat ifrån närmaste period (före eller efter) som kommunen har rapporterat. </t>
  </si>
  <si>
    <t>Andra insats/-er inom området vård och omsorg om personer med funktionsnedsättning än de som angetts ovan. Exempel turbundna resor, snöskottning och parboende.</t>
  </si>
  <si>
    <t>Ett visst svarsbortfall finns, det beskrivs på flik: "9.Bortfall" . För de månader vi saknar data ifrån en kommun har data ifrån samma kommuns närmast rapporterade period (före eller efter) imputerats.</t>
  </si>
  <si>
    <r>
      <t xml:space="preserve">Uppgifterna i registret över socialtjänstinsatser till äldre och personer med funktionsnedsättning samlas in varje månad via en uppgiftslämnarsida på internet dit kommunernas har inloggningsuppgifter. Uppgifterna som samlas in avser beslut som verkställts och fortfarande var pågående den sista dagen varje månad (s.k. </t>
    </r>
    <r>
      <rPr>
        <i/>
        <sz val="9"/>
        <rFont val="Century Gothic"/>
        <family val="2"/>
      </rPr>
      <t>pågående beslut</t>
    </r>
    <r>
      <rPr>
        <sz val="9"/>
        <rFont val="Century Gothic"/>
        <family val="2"/>
      </rPr>
      <t>). När kommunen laddat upp sina filer får de en återkoppling på de inlämnade uppgifternas kvalitet, tex jämförs de inlämnade uppgifterna med uppgifterna från föregående månad. 
I den här rapporten redovisas uppgifter över pågående beslut sedan januari 2015 med fokus på pågående beslut den 31 oktober 2021 (en typisk månad under året).
Åldersindelning sker efter ålder den sista dagen i månaden (i tabeller var månadsdata rapporteras) och efter ålder den sista dagen på året (när årsdata rapporteras).</t>
    </r>
  </si>
  <si>
    <t>Table 9. Municalites for which we lacked data at the time of production.</t>
  </si>
  <si>
    <t>Not. Socialnämnderna i respektive kommun skall rapportera data till Socialstyrelsen om pågående beslut den sista dagen varje månad. Ibland, av olika anledningar, rapporteras inte data i tid.</t>
  </si>
  <si>
    <t>Table 5. Number of home help service hours, by sex and age, october 31, 2021. All of Sweden</t>
  </si>
  <si>
    <t>8. Insatser över månader</t>
  </si>
  <si>
    <t>9. Bortfall</t>
  </si>
  <si>
    <t>Table 8. Number of persons with services, by month and services type. All of Sweden, 2015-2021</t>
  </si>
  <si>
    <t>Bostad med särskild service</t>
  </si>
  <si>
    <t>Med annat boende avses här alla former av boenden som inte är ordinärt boende eller Bostad med särskild service. Exempelvis hem för vård eller boende, LSS-boende eller härbärgen.</t>
  </si>
  <si>
    <t>särskilda boendeformer/Bostad med särskild service</t>
  </si>
  <si>
    <t>Tabell 2b. Antal funktionsnedsatta, 0-64 år, i Bostad med särskild service med pågående beslut om insats den 31 oktober 2021. Fördelade efter ålder, kön och insatstyp. Riket.</t>
  </si>
  <si>
    <t>Not. Totalen är antal unika personer som har någon insats (eftersom Bostad med särskild service i sig är en insats är totalt=antal på Bostad med särskild service). Totalen kan vara mindre än summan av antalet insatser; detta eftersom samma person kan finnas registrerad på mer än en insats under perioden.</t>
  </si>
  <si>
    <t>Folkmängden den 1 november efter region, ålder, kön och år</t>
  </si>
  <si>
    <t>2021</t>
  </si>
  <si>
    <t>00</t>
  </si>
  <si>
    <t>-4</t>
  </si>
  <si>
    <t>0-4 år</t>
  </si>
  <si>
    <t>1</t>
  </si>
  <si>
    <t>2</t>
  </si>
  <si>
    <t>5-9</t>
  </si>
  <si>
    <t>5-9 år</t>
  </si>
  <si>
    <t>10-14</t>
  </si>
  <si>
    <t>10-14 år</t>
  </si>
  <si>
    <t>15-19</t>
  </si>
  <si>
    <t>15-19 år</t>
  </si>
  <si>
    <t>20-24</t>
  </si>
  <si>
    <t>25-29</t>
  </si>
  <si>
    <t>25-29 år</t>
  </si>
  <si>
    <t>30-34</t>
  </si>
  <si>
    <t>30-34 år</t>
  </si>
  <si>
    <t>35-39</t>
  </si>
  <si>
    <t>35-39 år</t>
  </si>
  <si>
    <t>40-44</t>
  </si>
  <si>
    <t>40-44 år</t>
  </si>
  <si>
    <t>45-49</t>
  </si>
  <si>
    <t>45-49 år</t>
  </si>
  <si>
    <t>50-54</t>
  </si>
  <si>
    <t>50-54 år</t>
  </si>
  <si>
    <t>55-59</t>
  </si>
  <si>
    <t>55-59 år</t>
  </si>
  <si>
    <t>60-64</t>
  </si>
  <si>
    <t>60-64 år</t>
  </si>
  <si>
    <t>Folkmängden redovisas enligt den indelning i administrativa områden som gällde den 1 januari respektive referensår.</t>
  </si>
  <si>
    <t>ålder:</t>
  </si>
  <si>
    <t>Med ålder avses uppnådd ålder vid årets slut, d.v.s. i princip en redovisning efter födelseår.</t>
  </si>
  <si>
    <t>Senaste uppdatering:</t>
  </si>
  <si>
    <t>20211208 09:30</t>
  </si>
  <si>
    <t>Källa:</t>
  </si>
  <si>
    <t>SCB</t>
  </si>
  <si>
    <t>Kontaktperson:</t>
  </si>
  <si>
    <t>Tomas Johansson, SCB</t>
  </si>
  <si>
    <t xml:space="preserve"> +46 010-479 64 26</t>
  </si>
  <si>
    <t>tomas.johansson@scb.se</t>
  </si>
  <si>
    <t>(SCB) Statistikservice, SCB</t>
  </si>
  <si>
    <t xml:space="preserve"> +46 010-479 50 00</t>
  </si>
  <si>
    <t>information@scb.se</t>
  </si>
  <si>
    <t>Sort:</t>
  </si>
  <si>
    <t>Datatyp:</t>
  </si>
  <si>
    <t>Stock</t>
  </si>
  <si>
    <t>Referenstid:</t>
  </si>
  <si>
    <t>1 november resp år</t>
  </si>
  <si>
    <t>Officiell statistik</t>
  </si>
  <si>
    <t>Databas:</t>
  </si>
  <si>
    <t xml:space="preserve">Statistikdatabasen </t>
  </si>
  <si>
    <t>Intern referenskod:</t>
  </si>
  <si>
    <t>BE0101A9</t>
  </si>
  <si>
    <t>Kv.</t>
  </si>
  <si>
    <t>Living Support</t>
  </si>
  <si>
    <t>Home help services</t>
  </si>
  <si>
    <t>Security alarm</t>
  </si>
  <si>
    <t>Daytime activities</t>
  </si>
  <si>
    <t>Contact person or family</t>
  </si>
  <si>
    <t>Companion service</t>
  </si>
  <si>
    <t>Special housing</t>
  </si>
  <si>
    <t>Food distribution</t>
  </si>
  <si>
    <t>Short-term housing</t>
  </si>
  <si>
    <t>Relief service</t>
  </si>
  <si>
    <t>Other services</t>
  </si>
  <si>
    <t>2022-4-7810</t>
  </si>
  <si>
    <t>2022-4-7811</t>
  </si>
  <si>
    <t>Tabell 6. Antal funktionsnedsatta, 0–64 år, med pågående beslut om korttidsplats oktober 2021. Fördelade efter ålder, kön, insatstyp och dygn på korttidsplats under oktober. Riket.</t>
  </si>
  <si>
    <t>Table 6. Number of individuals receiving short term housing services October 2021, by age, sex, type of service and days of short term stay during October. All of Sweden.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</si>
</sst>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r&quot;_-;\-* #,##0\ &quot;kr&quot;_-;_-* &quot;-&quot;\ &quot;kr&quot;_-;_-@_-"/>
    <numFmt numFmtId="41" formatCode="_-* #,##0\ _k_r_-;\-* #,##0\ _k_r_-;_-* &quot;-&quot;\ _k_r_-;_-@_-"/>
    <numFmt numFmtId="164" formatCode="0.0%"/>
  </numFmts>
  <fonts count="57">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b/>
      <sz val="10"/>
      <color theme="10"/>
      <name val="Century Gothic"/>
      <family val="2"/>
      <scheme val="minor"/>
    </font>
    <font>
      <u/>
      <sz val="9"/>
      <color theme="10"/>
      <name val="Century Gothic"/>
      <family val="2"/>
      <scheme val="minor"/>
    </font>
    <font>
      <sz val="9.5"/>
      <color rgb="FF000000"/>
      <name val="Arial"/>
    </font>
    <font>
      <i/>
      <sz val="8"/>
      <color rgb="FF000000"/>
      <name val="Century Gothic"/>
      <family val="2"/>
      <scheme val="major"/>
    </font>
    <font>
      <sz val="9.5"/>
      <color rgb="FF000000"/>
      <name val="Arial"/>
      <family val="2"/>
    </font>
    <font>
      <sz val="11"/>
      <color rgb="FFFFFFFF"/>
      <name val="Century Gothic"/>
      <family val="2"/>
      <scheme val="minor"/>
    </font>
    <font>
      <i/>
      <sz val="9"/>
      <name val="Century Gothic"/>
      <family val="2"/>
    </font>
    <font>
      <sz val="11"/>
      <color rgb="FF000000"/>
      <name val="Calibri"/>
      <family val="2"/>
    </font>
    <font>
      <b/>
      <sz val="14"/>
      <color rgb="FF000000"/>
      <name val="Calibri"/>
      <family val="2"/>
    </font>
    <font>
      <b/>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s>
  <borders count="21">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top/>
      <bottom style="thin">
        <color theme="6" tint="-0.499984740745262"/>
      </bottom>
      <diagonal/>
    </border>
    <border>
      <left/>
      <right/>
      <top style="medium">
        <color theme="8"/>
      </top>
      <bottom style="thin">
        <color theme="8"/>
      </bottom>
      <diagonal/>
    </border>
    <border>
      <left/>
      <right/>
      <top/>
      <bottom style="medium">
        <color theme="8"/>
      </bottom>
      <diagonal/>
    </border>
    <border>
      <left/>
      <right/>
      <top style="medium">
        <color theme="8"/>
      </top>
      <bottom/>
      <diagonal/>
    </border>
    <border>
      <left/>
      <right/>
      <top style="thin">
        <color theme="6" tint="-0.499984740745262"/>
      </top>
      <bottom style="thin">
        <color theme="8"/>
      </bottom>
      <diagonal/>
    </border>
  </borders>
  <cellStyleXfs count="24">
    <xf numFmtId="0" fontId="0" fillId="0" borderId="0"/>
    <xf numFmtId="0" fontId="14" fillId="0" borderId="1">
      <alignment horizontal="center" vertical="center"/>
    </xf>
    <xf numFmtId="0" fontId="15"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3" fillId="0" borderId="0"/>
    <xf numFmtId="0" fontId="3" fillId="0" borderId="0"/>
    <xf numFmtId="9" fontId="13"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3" fontId="18"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xf numFmtId="0" fontId="49" fillId="0" borderId="0"/>
    <xf numFmtId="0" fontId="51" fillId="0" borderId="0"/>
    <xf numFmtId="0" fontId="54" fillId="0" borderId="0" applyNumberFormat="0" applyBorder="0" applyAlignment="0"/>
  </cellStyleXfs>
  <cellXfs count="248">
    <xf numFmtId="0" fontId="0" fillId="0" borderId="0" xfId="0"/>
    <xf numFmtId="0" fontId="19" fillId="0" borderId="0" xfId="0" applyFont="1"/>
    <xf numFmtId="0" fontId="20" fillId="0" borderId="0" xfId="0" applyFont="1"/>
    <xf numFmtId="0" fontId="1" fillId="0" borderId="0" xfId="0" applyFont="1"/>
    <xf numFmtId="0" fontId="21" fillId="0" borderId="0" xfId="0" applyFont="1" applyAlignment="1">
      <alignment vertical="center"/>
    </xf>
    <xf numFmtId="0" fontId="22" fillId="0" borderId="0" xfId="0" applyFont="1"/>
    <xf numFmtId="0" fontId="5" fillId="0" borderId="0" xfId="0" applyFont="1"/>
    <xf numFmtId="0" fontId="24" fillId="0" borderId="0" xfId="0" applyFont="1"/>
    <xf numFmtId="0" fontId="1" fillId="0" borderId="0" xfId="0" applyFont="1" applyAlignment="1"/>
    <xf numFmtId="0" fontId="25" fillId="0" borderId="0" xfId="0" applyFont="1"/>
    <xf numFmtId="0" fontId="26" fillId="0" borderId="0" xfId="0" applyFont="1"/>
    <xf numFmtId="0" fontId="27" fillId="0" borderId="0" xfId="0" applyFont="1"/>
    <xf numFmtId="0" fontId="29" fillId="0" borderId="0" xfId="2" applyFont="1"/>
    <xf numFmtId="0" fontId="8" fillId="0" borderId="0" xfId="0" applyFont="1"/>
    <xf numFmtId="0" fontId="30" fillId="0" borderId="0" xfId="0" applyFont="1"/>
    <xf numFmtId="0" fontId="19" fillId="0" borderId="0" xfId="0" applyFont="1" applyFill="1"/>
    <xf numFmtId="0" fontId="30" fillId="0" borderId="0" xfId="0" applyFont="1" applyFill="1"/>
    <xf numFmtId="0" fontId="27" fillId="0" borderId="0" xfId="0" applyFont="1" applyFill="1"/>
    <xf numFmtId="0" fontId="31" fillId="0" borderId="0" xfId="0" applyFont="1" applyFill="1"/>
    <xf numFmtId="0" fontId="26" fillId="0" borderId="0" xfId="0" applyFont="1" applyFill="1"/>
    <xf numFmtId="0" fontId="8" fillId="0" borderId="0" xfId="0" applyFont="1" applyFill="1"/>
    <xf numFmtId="0" fontId="9" fillId="0" borderId="0" xfId="0" applyFont="1" applyFill="1"/>
    <xf numFmtId="0" fontId="32" fillId="0" borderId="0" xfId="0" applyFont="1" applyFill="1"/>
    <xf numFmtId="0" fontId="24" fillId="0" borderId="0" xfId="0" applyFont="1" applyFill="1"/>
    <xf numFmtId="0" fontId="10" fillId="0" borderId="0" xfId="0" applyFont="1" applyFill="1"/>
    <xf numFmtId="0" fontId="4" fillId="0" borderId="0" xfId="0" applyFont="1" applyFill="1"/>
    <xf numFmtId="0" fontId="33" fillId="0" borderId="0" xfId="0" applyFont="1" applyFill="1"/>
    <xf numFmtId="0" fontId="5" fillId="0" borderId="0" xfId="0" applyFont="1" applyFill="1"/>
    <xf numFmtId="0" fontId="1" fillId="0" borderId="0" xfId="0" applyFont="1" applyFill="1"/>
    <xf numFmtId="0" fontId="34" fillId="0" borderId="0" xfId="0" applyFont="1"/>
    <xf numFmtId="0" fontId="19" fillId="0" borderId="0" xfId="0" applyFont="1" applyAlignment="1">
      <alignment wrapText="1"/>
    </xf>
    <xf numFmtId="0" fontId="35" fillId="0" borderId="0" xfId="0" applyFont="1" applyAlignment="1">
      <alignment vertical="center"/>
    </xf>
    <xf numFmtId="0" fontId="7" fillId="0" borderId="0" xfId="0" applyFont="1" applyFill="1" applyAlignment="1">
      <alignment wrapText="1"/>
    </xf>
    <xf numFmtId="0" fontId="3" fillId="0" borderId="0" xfId="13"/>
    <xf numFmtId="0" fontId="36" fillId="0" borderId="0" xfId="0" applyFont="1" applyAlignment="1">
      <alignment horizontal="left" wrapText="1"/>
    </xf>
    <xf numFmtId="0" fontId="36" fillId="0" borderId="0" xfId="0" applyFont="1" applyAlignment="1">
      <alignment wrapText="1"/>
    </xf>
    <xf numFmtId="0" fontId="37" fillId="2" borderId="2" xfId="1" applyFont="1" applyFill="1" applyBorder="1" applyAlignment="1">
      <alignment horizontal="center" vertical="top" wrapText="1"/>
    </xf>
    <xf numFmtId="9" fontId="3" fillId="0" borderId="0" xfId="14" applyFont="1"/>
    <xf numFmtId="0" fontId="3" fillId="0" borderId="0" xfId="13" applyFont="1"/>
    <xf numFmtId="0" fontId="21" fillId="0" borderId="0" xfId="0" applyFont="1" applyFill="1" applyBorder="1"/>
    <xf numFmtId="0" fontId="21" fillId="0" borderId="0" xfId="1" applyFont="1" applyFill="1" applyBorder="1" applyAlignment="1">
      <alignment horizontal="left" vertical="top" wrapText="1"/>
    </xf>
    <xf numFmtId="3" fontId="37" fillId="2" borderId="3" xfId="0" applyNumberFormat="1" applyFont="1" applyFill="1" applyBorder="1" applyAlignment="1">
      <alignment vertical="top" wrapText="1"/>
    </xf>
    <xf numFmtId="0" fontId="38" fillId="0" borderId="0" xfId="15" applyFont="1" applyFill="1" applyBorder="1" applyAlignment="1">
      <alignment vertical="top" wrapText="1"/>
    </xf>
    <xf numFmtId="0" fontId="39" fillId="0" borderId="0" xfId="0" applyFont="1" applyAlignment="1">
      <alignment vertical="center"/>
    </xf>
    <xf numFmtId="0" fontId="39"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40"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6" fillId="0" borderId="0" xfId="0" quotePrefix="1" applyNumberFormat="1" applyFont="1" applyFill="1" applyBorder="1"/>
    <xf numFmtId="3" fontId="21"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1" fillId="0" borderId="0" xfId="0" applyFont="1" applyFill="1" applyBorder="1" applyAlignment="1">
      <alignment horizontal="left" vertical="top"/>
    </xf>
    <xf numFmtId="0" fontId="6" fillId="0" borderId="0" xfId="13" applyFont="1" applyFill="1" applyAlignment="1">
      <alignment horizontal="left" vertical="top"/>
    </xf>
    <xf numFmtId="3" fontId="11" fillId="0" borderId="0" xfId="0" applyNumberFormat="1" applyFont="1"/>
    <xf numFmtId="0" fontId="36" fillId="0" borderId="0" xfId="0" applyFont="1"/>
    <xf numFmtId="0" fontId="1" fillId="0" borderId="0" xfId="0" applyFont="1" applyAlignment="1">
      <alignment horizontal="center"/>
    </xf>
    <xf numFmtId="0" fontId="36" fillId="0" borderId="0" xfId="0" applyFont="1" applyFill="1" applyAlignment="1"/>
    <xf numFmtId="0" fontId="12" fillId="0" borderId="0" xfId="0" applyFont="1" applyAlignment="1">
      <alignment vertical="center"/>
    </xf>
    <xf numFmtId="3" fontId="21" fillId="0" borderId="0" xfId="0" applyNumberFormat="1" applyFont="1" applyBorder="1" applyAlignment="1">
      <alignment vertical="center" wrapText="1"/>
    </xf>
    <xf numFmtId="0" fontId="37" fillId="2" borderId="2" xfId="1" applyFont="1" applyFill="1" applyBorder="1" applyAlignment="1">
      <alignment horizontal="center" vertical="top" wrapText="1"/>
    </xf>
    <xf numFmtId="0" fontId="30" fillId="0" borderId="0" xfId="0" applyFont="1"/>
    <xf numFmtId="3" fontId="0" fillId="0" borderId="0" xfId="0" applyNumberFormat="1"/>
    <xf numFmtId="0" fontId="39" fillId="0" borderId="0" xfId="0" applyFont="1" applyBorder="1" applyAlignment="1">
      <alignment horizontal="left" vertical="center"/>
    </xf>
    <xf numFmtId="0" fontId="36" fillId="0" borderId="0" xfId="0" applyFont="1" applyFill="1"/>
    <xf numFmtId="0" fontId="41" fillId="0" borderId="0" xfId="0" applyFont="1" applyFill="1"/>
    <xf numFmtId="0" fontId="39"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2" fillId="0" borderId="0" xfId="0" applyFont="1"/>
    <xf numFmtId="3" fontId="6" fillId="0" borderId="0" xfId="13" applyNumberFormat="1" applyFont="1" applyFill="1" applyBorder="1" applyAlignment="1">
      <alignment horizontal="right"/>
    </xf>
    <xf numFmtId="0" fontId="21" fillId="0" borderId="0" xfId="1" applyFont="1" applyFill="1" applyBorder="1" applyAlignment="1">
      <alignment horizontal="left" wrapText="1"/>
    </xf>
    <xf numFmtId="0" fontId="21" fillId="0" borderId="0" xfId="0" applyFont="1" applyFill="1" applyBorder="1" applyAlignment="1"/>
    <xf numFmtId="3" fontId="5" fillId="0" borderId="0" xfId="0" applyNumberFormat="1" applyFont="1" applyFill="1"/>
    <xf numFmtId="3" fontId="33" fillId="0" borderId="0" xfId="0" applyNumberFormat="1" applyFont="1"/>
    <xf numFmtId="0" fontId="2" fillId="0" borderId="0" xfId="3"/>
    <xf numFmtId="0" fontId="21" fillId="0" borderId="0" xfId="0" applyFont="1" applyBorder="1" applyAlignment="1">
      <alignment horizontal="left" vertical="center" wrapText="1"/>
    </xf>
    <xf numFmtId="0" fontId="38" fillId="0" borderId="0" xfId="15" applyFont="1" applyFill="1" applyBorder="1" applyAlignment="1">
      <alignment horizontal="left" vertical="top" wrapText="1"/>
    </xf>
    <xf numFmtId="0" fontId="39" fillId="0" borderId="0" xfId="0" applyFont="1" applyAlignment="1">
      <alignment horizontal="left" vertical="center"/>
    </xf>
    <xf numFmtId="0" fontId="37" fillId="2" borderId="2" xfId="1" applyFont="1" applyFill="1" applyBorder="1" applyAlignment="1">
      <alignment horizontal="center" vertical="top" wrapText="1"/>
    </xf>
    <xf numFmtId="0" fontId="0" fillId="0" borderId="0" xfId="0" applyFill="1"/>
    <xf numFmtId="0" fontId="39" fillId="0" borderId="0" xfId="0" applyFont="1" applyFill="1" applyAlignment="1">
      <alignment vertical="center"/>
    </xf>
    <xf numFmtId="0" fontId="37" fillId="0" borderId="0" xfId="1" applyFont="1" applyFill="1" applyBorder="1" applyAlignment="1">
      <alignment horizontal="center" vertical="top" wrapText="1"/>
    </xf>
    <xf numFmtId="0" fontId="21" fillId="0" borderId="0" xfId="1" applyFont="1" applyFill="1" applyBorder="1" applyAlignment="1">
      <alignment horizontal="left"/>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3" fillId="0" borderId="0" xfId="14" applyFont="1" applyFill="1"/>
    <xf numFmtId="9" fontId="13" fillId="0" borderId="0" xfId="14" applyFont="1" applyFill="1"/>
    <xf numFmtId="3" fontId="21" fillId="0" borderId="0" xfId="0" applyNumberFormat="1" applyFont="1" applyFill="1" applyBorder="1" applyAlignment="1">
      <alignment vertical="center" wrapText="1"/>
    </xf>
    <xf numFmtId="3" fontId="37" fillId="0" borderId="0" xfId="0" applyNumberFormat="1" applyFont="1" applyFill="1" applyBorder="1" applyAlignment="1">
      <alignment vertical="top" wrapText="1"/>
    </xf>
    <xf numFmtId="0" fontId="29" fillId="0" borderId="0" xfId="2" applyFont="1" applyFill="1"/>
    <xf numFmtId="0" fontId="29" fillId="0" borderId="0" xfId="2" applyFont="1" applyFill="1" applyAlignment="1">
      <alignment vertical="center"/>
    </xf>
    <xf numFmtId="9" fontId="13" fillId="0" borderId="0" xfId="14" applyFont="1" applyFill="1" applyBorder="1"/>
    <xf numFmtId="3" fontId="18" fillId="0" borderId="0" xfId="0" applyNumberFormat="1" applyFont="1"/>
    <xf numFmtId="0" fontId="21" fillId="0" borderId="0" xfId="0" applyFont="1" applyBorder="1" applyAlignment="1">
      <alignment horizontal="left" vertical="center"/>
    </xf>
    <xf numFmtId="3" fontId="21" fillId="0" borderId="0" xfId="0" applyNumberFormat="1" applyFont="1" applyFill="1" applyBorder="1" applyAlignment="1">
      <alignment vertical="center"/>
    </xf>
    <xf numFmtId="0" fontId="0" fillId="0" borderId="0" xfId="0" applyAlignment="1"/>
    <xf numFmtId="0" fontId="38" fillId="0" borderId="0" xfId="15" applyFont="1" applyFill="1" applyBorder="1" applyAlignment="1">
      <alignment vertical="top"/>
    </xf>
    <xf numFmtId="0" fontId="36" fillId="0" borderId="0" xfId="0" applyFont="1" applyAlignment="1"/>
    <xf numFmtId="0" fontId="38" fillId="0" borderId="0" xfId="15" applyFont="1" applyFill="1" applyBorder="1" applyAlignment="1">
      <alignment vertical="center"/>
    </xf>
    <xf numFmtId="0" fontId="39" fillId="0" borderId="0" xfId="0" applyFont="1" applyFill="1" applyBorder="1" applyAlignment="1">
      <alignment vertical="center"/>
    </xf>
    <xf numFmtId="0" fontId="7" fillId="0" borderId="0" xfId="0" applyNumberFormat="1" applyFont="1" applyFill="1" applyAlignment="1">
      <alignment horizontal="left" vertical="top" wrapText="1"/>
    </xf>
    <xf numFmtId="0" fontId="43" fillId="0" borderId="0" xfId="2" applyFont="1" applyFill="1"/>
    <xf numFmtId="0" fontId="37" fillId="2" borderId="4" xfId="1" applyFont="1" applyFill="1" applyBorder="1" applyAlignment="1">
      <alignment horizontal="center" vertical="top"/>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0" fontId="37" fillId="2" borderId="4" xfId="1" applyFont="1" applyFill="1" applyBorder="1" applyAlignment="1">
      <alignment horizontal="center" vertical="top" wrapText="1"/>
    </xf>
    <xf numFmtId="0" fontId="37" fillId="2" borderId="2" xfId="1" applyFont="1" applyFill="1" applyBorder="1" applyAlignment="1">
      <alignment horizontal="center" vertical="top" wrapText="1"/>
    </xf>
    <xf numFmtId="0" fontId="37" fillId="0" borderId="0" xfId="0" applyFont="1" applyFill="1" applyBorder="1" applyAlignment="1">
      <alignment vertical="center"/>
    </xf>
    <xf numFmtId="3" fontId="37" fillId="0" borderId="7" xfId="0" applyNumberFormat="1" applyFont="1" applyFill="1" applyBorder="1" applyAlignment="1">
      <alignment horizontal="right" vertical="center"/>
    </xf>
    <xf numFmtId="3" fontId="37" fillId="0" borderId="8" xfId="0" applyNumberFormat="1" applyFont="1" applyFill="1" applyBorder="1" applyAlignment="1">
      <alignment horizontal="right" vertical="center"/>
    </xf>
    <xf numFmtId="3" fontId="37" fillId="0" borderId="9" xfId="0" applyNumberFormat="1" applyFont="1" applyFill="1" applyBorder="1" applyAlignment="1">
      <alignment horizontal="right" vertical="center"/>
    </xf>
    <xf numFmtId="0" fontId="37" fillId="3" borderId="0" xfId="0" applyFont="1" applyFill="1" applyBorder="1" applyAlignment="1">
      <alignment vertical="center"/>
    </xf>
    <xf numFmtId="3" fontId="37" fillId="3" borderId="0" xfId="0" applyNumberFormat="1" applyFont="1" applyFill="1" applyBorder="1" applyAlignment="1">
      <alignment horizontal="right" vertical="center"/>
    </xf>
    <xf numFmtId="3" fontId="37" fillId="3" borderId="10" xfId="0" applyNumberFormat="1" applyFont="1" applyFill="1" applyBorder="1" applyAlignment="1">
      <alignment horizontal="right" vertical="center"/>
    </xf>
    <xf numFmtId="3" fontId="37" fillId="3" borderId="11"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0" fontId="44" fillId="0" borderId="0" xfId="0" applyFont="1" applyFill="1" applyBorder="1" applyAlignment="1">
      <alignment horizontal="right" vertical="center"/>
    </xf>
    <xf numFmtId="3" fontId="6" fillId="0" borderId="12" xfId="13" applyNumberFormat="1" applyFont="1" applyFill="1" applyBorder="1" applyAlignment="1">
      <alignment horizontal="right" vertical="center"/>
    </xf>
    <xf numFmtId="0" fontId="4" fillId="3" borderId="0" xfId="0" applyFont="1" applyFill="1" applyBorder="1" applyAlignment="1">
      <alignment vertical="center"/>
    </xf>
    <xf numFmtId="0" fontId="21" fillId="0" borderId="3" xfId="0" applyFont="1" applyFill="1" applyBorder="1" applyAlignment="1">
      <alignment horizontal="left" vertical="center" wrapText="1"/>
    </xf>
    <xf numFmtId="1" fontId="21" fillId="0" borderId="3" xfId="0" applyNumberFormat="1" applyFont="1" applyFill="1" applyBorder="1" applyAlignment="1">
      <alignment horizontal="right" vertical="center" wrapText="1"/>
    </xf>
    <xf numFmtId="1" fontId="21" fillId="0" borderId="13" xfId="0" applyNumberFormat="1" applyFont="1" applyFill="1" applyBorder="1" applyAlignment="1">
      <alignment horizontal="right" vertical="center" wrapText="1"/>
    </xf>
    <xf numFmtId="1" fontId="21" fillId="0" borderId="14" xfId="0" applyNumberFormat="1" applyFont="1" applyFill="1" applyBorder="1" applyAlignment="1">
      <alignment horizontal="right" vertical="center" wrapText="1"/>
    </xf>
    <xf numFmtId="3" fontId="1" fillId="0" borderId="0" xfId="0" applyNumberFormat="1" applyFont="1" applyAlignment="1">
      <alignment vertical="center"/>
    </xf>
    <xf numFmtId="3" fontId="21"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3" fontId="45" fillId="0" borderId="0" xfId="13" applyNumberFormat="1" applyFont="1" applyFill="1" applyBorder="1" applyAlignment="1">
      <alignment horizontal="right" vertical="center"/>
    </xf>
    <xf numFmtId="3" fontId="46" fillId="3" borderId="0" xfId="0" applyNumberFormat="1" applyFont="1" applyFill="1" applyBorder="1" applyAlignment="1">
      <alignment horizontal="right" vertical="center"/>
    </xf>
    <xf numFmtId="0" fontId="6" fillId="0" borderId="0" xfId="13" applyFont="1" applyFill="1" applyBorder="1" applyAlignment="1">
      <alignment vertical="center"/>
    </xf>
    <xf numFmtId="3" fontId="33" fillId="0" borderId="0" xfId="13" applyNumberFormat="1" applyFont="1" applyFill="1" applyBorder="1" applyAlignment="1">
      <alignment horizontal="right" vertical="center"/>
    </xf>
    <xf numFmtId="3" fontId="33" fillId="0" borderId="0" xfId="13" applyNumberFormat="1" applyFont="1" applyFill="1" applyAlignment="1">
      <alignment horizontal="right" vertical="center"/>
    </xf>
    <xf numFmtId="3" fontId="44" fillId="0" borderId="0" xfId="0" applyNumberFormat="1" applyFont="1" applyFill="1" applyBorder="1" applyAlignment="1">
      <alignment horizontal="right" vertical="center"/>
    </xf>
    <xf numFmtId="3" fontId="45" fillId="2" borderId="0" xfId="13" applyNumberFormat="1" applyFont="1" applyFill="1" applyBorder="1" applyAlignment="1">
      <alignment horizontal="right" vertical="center"/>
    </xf>
    <xf numFmtId="0" fontId="37" fillId="4" borderId="0" xfId="0" applyFont="1" applyFill="1" applyBorder="1" applyAlignment="1">
      <alignment vertical="center"/>
    </xf>
    <xf numFmtId="1" fontId="44" fillId="0" borderId="0" xfId="0" applyNumberFormat="1" applyFont="1" applyFill="1" applyBorder="1" applyAlignment="1">
      <alignment horizontal="right" vertical="center" wrapText="1"/>
    </xf>
    <xf numFmtId="3" fontId="33" fillId="0" borderId="0" xfId="0" applyNumberFormat="1" applyFont="1" applyFill="1" applyBorder="1" applyAlignment="1">
      <alignment horizontal="right" vertical="center"/>
    </xf>
    <xf numFmtId="3" fontId="33" fillId="0" borderId="0" xfId="0" applyNumberFormat="1" applyFont="1" applyFill="1" applyAlignment="1">
      <alignment horizontal="right" vertical="center"/>
    </xf>
    <xf numFmtId="3" fontId="45" fillId="2" borderId="0" xfId="0" applyNumberFormat="1" applyFont="1" applyFill="1" applyBorder="1" applyAlignment="1">
      <alignment horizontal="right" vertical="center"/>
    </xf>
    <xf numFmtId="3" fontId="45" fillId="2" borderId="0" xfId="0" applyNumberFormat="1" applyFont="1" applyFill="1" applyAlignment="1">
      <alignment horizontal="right" vertical="center"/>
    </xf>
    <xf numFmtId="1" fontId="44" fillId="0" borderId="3" xfId="0" applyNumberFormat="1" applyFont="1" applyFill="1" applyBorder="1" applyAlignment="1">
      <alignment horizontal="left" vertical="center" wrapText="1"/>
    </xf>
    <xf numFmtId="3" fontId="33" fillId="0" borderId="15" xfId="0" applyNumberFormat="1" applyFont="1" applyFill="1" applyBorder="1" applyAlignment="1">
      <alignment horizontal="right" vertical="center"/>
    </xf>
    <xf numFmtId="3" fontId="45" fillId="0" borderId="0" xfId="13" applyNumberFormat="1" applyFont="1" applyFill="1" applyBorder="1" applyAlignment="1">
      <alignment vertical="center"/>
    </xf>
    <xf numFmtId="3" fontId="33" fillId="0" borderId="0" xfId="0" quotePrefix="1" applyNumberFormat="1" applyFont="1" applyFill="1" applyBorder="1" applyAlignment="1">
      <alignment horizontal="right" vertical="center"/>
    </xf>
    <xf numFmtId="3" fontId="37" fillId="0" borderId="0" xfId="0" applyNumberFormat="1" applyFont="1" applyFill="1" applyBorder="1" applyAlignment="1">
      <alignment vertical="center"/>
    </xf>
    <xf numFmtId="3" fontId="37" fillId="3" borderId="0" xfId="0" applyNumberFormat="1" applyFont="1" applyFill="1" applyBorder="1" applyAlignment="1">
      <alignment vertical="center"/>
    </xf>
    <xf numFmtId="3" fontId="6" fillId="0" borderId="0" xfId="13" applyNumberFormat="1" applyFont="1" applyFill="1" applyBorder="1" applyAlignment="1">
      <alignment vertical="center"/>
    </xf>
    <xf numFmtId="3" fontId="37" fillId="4" borderId="0" xfId="0" applyNumberFormat="1" applyFont="1" applyFill="1" applyBorder="1" applyAlignment="1">
      <alignment vertical="center"/>
    </xf>
    <xf numFmtId="3" fontId="6" fillId="0" borderId="15" xfId="13" applyNumberFormat="1" applyFont="1" applyFill="1" applyBorder="1" applyAlignment="1">
      <alignment vertical="center"/>
    </xf>
    <xf numFmtId="0" fontId="21" fillId="0" borderId="0" xfId="0" quotePrefix="1" applyFont="1" applyFill="1" applyBorder="1" applyAlignment="1">
      <alignment horizontal="left" vertical="top"/>
    </xf>
    <xf numFmtId="3" fontId="36" fillId="0" borderId="0" xfId="0" quotePrefix="1" applyNumberFormat="1" applyFont="1" applyFill="1" applyBorder="1" applyAlignment="1"/>
    <xf numFmtId="0" fontId="47" fillId="0" borderId="0" xfId="2" applyFont="1" applyFill="1"/>
    <xf numFmtId="0" fontId="48" fillId="0" borderId="0" xfId="2" applyFont="1" applyFill="1" applyAlignment="1">
      <alignment wrapText="1"/>
    </xf>
    <xf numFmtId="0" fontId="37" fillId="2" borderId="2" xfId="1" applyFont="1" applyFill="1" applyBorder="1" applyAlignment="1">
      <alignment horizontal="center" vertical="top" wrapText="1"/>
    </xf>
    <xf numFmtId="0" fontId="21" fillId="0" borderId="3" xfId="0" applyFont="1" applyFill="1" applyBorder="1" applyAlignment="1">
      <alignment horizontal="right" vertical="center" wrapText="1"/>
    </xf>
    <xf numFmtId="0" fontId="21" fillId="0" borderId="0" xfId="1" applyFont="1" applyFill="1" applyBorder="1" applyAlignment="1">
      <alignment horizontal="left" vertical="center" wrapText="1"/>
    </xf>
    <xf numFmtId="0" fontId="21" fillId="0" borderId="0" xfId="1" quotePrefix="1" applyFont="1" applyFill="1" applyBorder="1" applyAlignment="1">
      <alignment wrapText="1"/>
    </xf>
    <xf numFmtId="0" fontId="21" fillId="0" borderId="0" xfId="0" quotePrefix="1" applyFont="1" applyFill="1" applyBorder="1" applyAlignment="1"/>
    <xf numFmtId="0" fontId="21" fillId="0" borderId="0" xfId="0" applyFont="1" applyFill="1" applyBorder="1" applyAlignment="1">
      <alignment horizontal="left"/>
    </xf>
    <xf numFmtId="0" fontId="21" fillId="0" borderId="15" xfId="1" applyFont="1" applyFill="1" applyBorder="1" applyAlignment="1">
      <alignment horizontal="left" wrapText="1"/>
    </xf>
    <xf numFmtId="3" fontId="33" fillId="0" borderId="15" xfId="0" applyNumberFormat="1" applyFont="1" applyBorder="1"/>
    <xf numFmtId="3" fontId="37" fillId="2" borderId="3" xfId="0" applyNumberFormat="1" applyFont="1" applyFill="1" applyBorder="1" applyAlignment="1">
      <alignment vertical="center" wrapText="1"/>
    </xf>
    <xf numFmtId="3" fontId="2" fillId="0" borderId="0" xfId="3" applyNumberFormat="1"/>
    <xf numFmtId="0" fontId="2" fillId="0" borderId="0" xfId="3" quotePrefix="1" applyAlignment="1">
      <alignment vertical="center"/>
    </xf>
    <xf numFmtId="0" fontId="37" fillId="2" borderId="2" xfId="1" applyFont="1" applyFill="1" applyBorder="1" applyAlignment="1">
      <alignment horizontal="center" vertical="center" wrapText="1"/>
    </xf>
    <xf numFmtId="0" fontId="37" fillId="2" borderId="17" xfId="1" applyFont="1" applyFill="1" applyBorder="1" applyAlignment="1">
      <alignment horizontal="center" vertical="center" wrapText="1"/>
    </xf>
    <xf numFmtId="0" fontId="21" fillId="0" borderId="18" xfId="0" applyFont="1" applyBorder="1" applyAlignment="1">
      <alignment horizontal="left" vertical="center" wrapText="1"/>
    </xf>
    <xf numFmtId="3" fontId="21" fillId="0" borderId="18" xfId="0" applyNumberFormat="1" applyFont="1" applyBorder="1" applyAlignment="1">
      <alignment vertical="center" wrapText="1"/>
    </xf>
    <xf numFmtId="3" fontId="21" fillId="0" borderId="0" xfId="0" applyNumberFormat="1" applyFont="1" applyBorder="1" applyAlignment="1">
      <alignment horizontal="left" vertical="center" wrapText="1"/>
    </xf>
    <xf numFmtId="3" fontId="21" fillId="0" borderId="2" xfId="0" applyNumberFormat="1" applyFont="1" applyBorder="1" applyAlignment="1">
      <alignment horizontal="left" vertical="center" wrapText="1"/>
    </xf>
    <xf numFmtId="3" fontId="4" fillId="2" borderId="3" xfId="0" applyNumberFormat="1" applyFont="1" applyFill="1" applyBorder="1" applyAlignment="1">
      <alignment vertical="top" wrapText="1"/>
    </xf>
    <xf numFmtId="0" fontId="6" fillId="0" borderId="0" xfId="1" applyFont="1" applyFill="1" applyBorder="1" applyAlignment="1">
      <alignment horizontal="left" wrapText="1"/>
    </xf>
    <xf numFmtId="0" fontId="21" fillId="0" borderId="0" xfId="1" applyFont="1" applyFill="1" applyBorder="1" applyAlignment="1">
      <alignment horizontal="left" vertical="center"/>
    </xf>
    <xf numFmtId="0" fontId="21" fillId="0" borderId="0" xfId="0" applyFont="1" applyFill="1" applyBorder="1" applyAlignment="1">
      <alignment vertical="center"/>
    </xf>
    <xf numFmtId="16" fontId="37" fillId="2" borderId="0" xfId="1" applyNumberFormat="1" applyFont="1" applyFill="1" applyBorder="1" applyAlignment="1">
      <alignment horizontal="center" vertical="center" wrapText="1"/>
    </xf>
    <xf numFmtId="0" fontId="37" fillId="2" borderId="0" xfId="1" quotePrefix="1" applyNumberFormat="1" applyFont="1" applyFill="1" applyBorder="1" applyAlignment="1">
      <alignment horizontal="center" vertical="center" wrapText="1"/>
    </xf>
    <xf numFmtId="0" fontId="37" fillId="2" borderId="20" xfId="1" applyFont="1" applyFill="1" applyBorder="1" applyAlignment="1">
      <alignment horizontal="center" vertical="center" wrapText="1"/>
    </xf>
    <xf numFmtId="0" fontId="6" fillId="0" borderId="2" xfId="13" applyFont="1" applyFill="1" applyBorder="1" applyAlignment="1">
      <alignment horizontal="left" vertical="top" wrapText="1"/>
    </xf>
    <xf numFmtId="3" fontId="18" fillId="0" borderId="2" xfId="0" applyNumberFormat="1" applyFont="1" applyBorder="1"/>
    <xf numFmtId="0" fontId="0" fillId="0" borderId="0" xfId="0" applyAlignment="1">
      <alignment wrapText="1"/>
    </xf>
    <xf numFmtId="3" fontId="21" fillId="0" borderId="0" xfId="0" quotePrefix="1" applyNumberFormat="1" applyFont="1" applyFill="1" applyBorder="1" applyAlignment="1">
      <alignment horizontal="left" vertical="center"/>
    </xf>
    <xf numFmtId="9" fontId="0" fillId="0" borderId="0" xfId="14" applyFont="1"/>
    <xf numFmtId="9" fontId="52" fillId="0" borderId="0" xfId="14" applyFont="1"/>
    <xf numFmtId="9" fontId="24" fillId="0" borderId="0" xfId="14" applyFont="1" applyFill="1" applyBorder="1"/>
    <xf numFmtId="3" fontId="24" fillId="0" borderId="0" xfId="0" applyNumberFormat="1" applyFont="1" applyFill="1"/>
    <xf numFmtId="164" fontId="24" fillId="0" borderId="0" xfId="14" applyNumberFormat="1" applyFont="1" applyFill="1" applyBorder="1"/>
    <xf numFmtId="9" fontId="24" fillId="0" borderId="0" xfId="14" applyNumberFormat="1" applyFont="1" applyFill="1" applyBorder="1"/>
    <xf numFmtId="0" fontId="22" fillId="0" borderId="0" xfId="0" applyFont="1" applyFill="1"/>
    <xf numFmtId="0" fontId="23" fillId="0" borderId="0" xfId="0" applyFont="1" applyFill="1" applyBorder="1" applyAlignment="1">
      <alignment vertical="center" wrapText="1"/>
    </xf>
    <xf numFmtId="0" fontId="6" fillId="0" borderId="0" xfId="0" applyFont="1" applyFill="1" applyBorder="1" applyAlignment="1">
      <alignment vertical="center" wrapText="1"/>
    </xf>
    <xf numFmtId="0" fontId="21" fillId="0" borderId="0" xfId="0" applyFont="1" applyFill="1" applyBorder="1" applyAlignment="1">
      <alignment vertical="center" wrapText="1"/>
    </xf>
    <xf numFmtId="0" fontId="27" fillId="0" borderId="0" xfId="0" applyFont="1" applyFill="1" applyBorder="1" applyAlignment="1">
      <alignment vertical="center" wrapText="1"/>
    </xf>
    <xf numFmtId="0" fontId="30" fillId="0" borderId="0" xfId="0" applyFont="1" applyFill="1" applyBorder="1" applyAlignment="1">
      <alignment vertical="center"/>
    </xf>
    <xf numFmtId="0" fontId="25" fillId="0" borderId="0" xfId="0" applyFont="1" applyAlignment="1">
      <alignment vertical="center"/>
    </xf>
    <xf numFmtId="0" fontId="19" fillId="0" borderId="0" xfId="0" applyFont="1" applyFill="1" applyAlignment="1">
      <alignment vertical="center"/>
    </xf>
    <xf numFmtId="0" fontId="28" fillId="0" borderId="0" xfId="0" applyFont="1" applyFill="1" applyAlignment="1">
      <alignment vertical="center"/>
    </xf>
    <xf numFmtId="0" fontId="36" fillId="0" borderId="0" xfId="0" applyFont="1" applyAlignment="1">
      <alignment vertical="center"/>
    </xf>
    <xf numFmtId="0" fontId="21" fillId="0" borderId="0" xfId="0" applyFont="1" applyFill="1" applyAlignment="1">
      <alignment vertical="center"/>
    </xf>
    <xf numFmtId="0" fontId="30" fillId="0" borderId="0" xfId="0" applyFont="1" applyAlignment="1">
      <alignment vertical="center"/>
    </xf>
    <xf numFmtId="0" fontId="19" fillId="0" borderId="0" xfId="0" applyFont="1" applyAlignment="1">
      <alignment vertical="center"/>
    </xf>
    <xf numFmtId="0" fontId="23" fillId="0" borderId="0" xfId="0" applyFont="1" applyAlignment="1">
      <alignment vertical="center"/>
    </xf>
    <xf numFmtId="0" fontId="6" fillId="0" borderId="0" xfId="0" applyFont="1" applyAlignment="1">
      <alignment vertical="center" wrapText="1"/>
    </xf>
    <xf numFmtId="0" fontId="22" fillId="0" borderId="0" xfId="0" applyFont="1" applyAlignment="1">
      <alignment vertical="center" wrapText="1"/>
    </xf>
    <xf numFmtId="0" fontId="2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9" fillId="0" borderId="0" xfId="0" applyFont="1" applyAlignment="1">
      <alignment vertical="center" wrapText="1"/>
    </xf>
    <xf numFmtId="0" fontId="22" fillId="0" borderId="0" xfId="0" applyFont="1" applyAlignment="1">
      <alignment horizontal="left" vertical="center" wrapText="1"/>
    </xf>
    <xf numFmtId="0" fontId="23" fillId="0" borderId="0" xfId="0" applyFont="1" applyFill="1" applyAlignment="1">
      <alignment vertical="center"/>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0" fontId="55" fillId="0" borderId="0" xfId="23" applyFont="1" applyFill="1" applyProtection="1"/>
    <xf numFmtId="0" fontId="54" fillId="0" borderId="0" xfId="23" applyFill="1" applyProtection="1"/>
    <xf numFmtId="0" fontId="56" fillId="0" borderId="0" xfId="23" applyFont="1" applyFill="1" applyProtection="1"/>
    <xf numFmtId="1" fontId="54" fillId="0" borderId="0" xfId="23" applyNumberFormat="1" applyFill="1" applyProtection="1"/>
    <xf numFmtId="3" fontId="54" fillId="0" borderId="0" xfId="23" applyNumberFormat="1" applyFill="1" applyProtection="1"/>
    <xf numFmtId="0" fontId="54" fillId="0" borderId="0" xfId="23" applyFill="1" applyAlignment="1" applyProtection="1">
      <alignment wrapText="1"/>
    </xf>
    <xf numFmtId="0" fontId="52" fillId="0" borderId="0" xfId="0" applyFont="1"/>
    <xf numFmtId="0" fontId="36" fillId="0" borderId="0" xfId="0" applyNumberFormat="1" applyFont="1" applyFill="1" applyAlignment="1">
      <alignment horizontal="left"/>
    </xf>
    <xf numFmtId="49" fontId="36" fillId="0" borderId="0" xfId="0" applyNumberFormat="1" applyFont="1" applyFill="1" applyAlignment="1">
      <alignment horizontal="left"/>
    </xf>
    <xf numFmtId="14" fontId="36" fillId="0" borderId="0" xfId="0" applyNumberFormat="1" applyFont="1" applyFill="1" applyAlignment="1">
      <alignment horizontal="left"/>
    </xf>
    <xf numFmtId="164" fontId="52" fillId="0" borderId="0" xfId="14" applyNumberFormat="1" applyFont="1" applyFill="1"/>
    <xf numFmtId="0" fontId="37" fillId="2" borderId="4" xfId="1" applyFont="1" applyFill="1" applyBorder="1" applyAlignment="1">
      <alignment horizontal="center" vertical="top" wrapText="1"/>
    </xf>
    <xf numFmtId="0" fontId="37" fillId="2" borderId="4" xfId="1" applyFont="1" applyFill="1" applyBorder="1" applyAlignment="1">
      <alignment horizontal="center" vertical="top"/>
    </xf>
    <xf numFmtId="0" fontId="54" fillId="0" borderId="0" xfId="23" applyFill="1" applyAlignment="1" applyProtection="1">
      <alignment horizontal="center"/>
    </xf>
    <xf numFmtId="3" fontId="36" fillId="0" borderId="0" xfId="0" quotePrefix="1" applyNumberFormat="1" applyFont="1" applyFill="1" applyBorder="1" applyAlignment="1">
      <alignment horizontal="left" vertical="center" wrapText="1"/>
    </xf>
    <xf numFmtId="0" fontId="37" fillId="2" borderId="5" xfId="1" applyFont="1" applyFill="1" applyBorder="1" applyAlignment="1">
      <alignment horizontal="center" vertical="top" wrapText="1"/>
    </xf>
    <xf numFmtId="0" fontId="37" fillId="2" borderId="2" xfId="1" applyFont="1" applyFill="1" applyBorder="1" applyAlignment="1">
      <alignment horizontal="center" vertical="top" wrapText="1"/>
    </xf>
    <xf numFmtId="0" fontId="37" fillId="2" borderId="4" xfId="1" applyFont="1" applyFill="1" applyBorder="1" applyAlignment="1">
      <alignment horizontal="center" vertical="center" wrapText="1"/>
    </xf>
    <xf numFmtId="0" fontId="37" fillId="2" borderId="5" xfId="1" applyFont="1" applyFill="1" applyBorder="1" applyAlignment="1">
      <alignment horizontal="center" vertical="center" wrapText="1"/>
    </xf>
    <xf numFmtId="0" fontId="37" fillId="2" borderId="2" xfId="1" applyFont="1" applyFill="1" applyBorder="1" applyAlignment="1">
      <alignment horizontal="center" vertical="center" wrapText="1"/>
    </xf>
    <xf numFmtId="0" fontId="37" fillId="2" borderId="4" xfId="1" applyFont="1" applyFill="1" applyBorder="1" applyAlignment="1">
      <alignment horizontal="center" vertical="center"/>
    </xf>
    <xf numFmtId="0" fontId="37" fillId="2" borderId="19" xfId="1" applyFont="1" applyFill="1" applyBorder="1" applyAlignment="1">
      <alignment horizontal="center" vertical="center" wrapText="1"/>
    </xf>
    <xf numFmtId="0" fontId="37" fillId="2" borderId="0" xfId="1" applyFont="1" applyFill="1" applyBorder="1" applyAlignment="1">
      <alignment horizontal="center" vertical="center" wrapText="1"/>
    </xf>
    <xf numFmtId="0" fontId="37" fillId="2" borderId="6" xfId="1" applyFont="1" applyFill="1" applyBorder="1" applyAlignment="1">
      <alignment horizontal="left" vertical="center" wrapText="1"/>
    </xf>
    <xf numFmtId="0" fontId="37" fillId="2" borderId="16" xfId="1" applyFont="1" applyFill="1" applyBorder="1" applyAlignment="1">
      <alignment horizontal="center" vertical="center" wrapText="1"/>
    </xf>
    <xf numFmtId="0" fontId="37" fillId="2" borderId="4" xfId="1" quotePrefix="1" applyNumberFormat="1" applyFont="1" applyFill="1" applyBorder="1" applyAlignment="1">
      <alignment horizontal="center" vertical="top"/>
    </xf>
    <xf numFmtId="0" fontId="37" fillId="2" borderId="4" xfId="1" applyNumberFormat="1" applyFont="1" applyFill="1" applyBorder="1" applyAlignment="1">
      <alignment horizontal="center" vertical="top"/>
    </xf>
    <xf numFmtId="0" fontId="2" fillId="0" borderId="0" xfId="3" quotePrefix="1"/>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 6" xfId="21" xr:uid="{60EA7C54-6E11-434E-9649-661299B4A491}"/>
    <cellStyle name="Normal 7" xfId="22" xr:uid="{C4362CB7-35BD-4418-B999-80AAFD81D600}"/>
    <cellStyle name="Normal 8" xfId="23" xr:uid="{86C53223-53FC-4970-BE97-A809E6ED1130}"/>
    <cellStyle name="Normal_Tabellmallar E" xfId="13" xr:uid="{00000000-0005-0000-0000-00000D000000}"/>
    <cellStyle name="Procent" xfId="14" builtinId="5"/>
    <cellStyle name="Rubrik" xfId="15" builtinId="15"/>
    <cellStyle name="SoS Tabellrubrik 1" xfId="16" xr:uid="{00000000-0005-0000-0000-000010000000}"/>
    <cellStyle name="SoS Tabelltext" xfId="17" xr:uid="{00000000-0005-0000-0000-000011000000}"/>
    <cellStyle name="SoS Tal" xfId="18" xr:uid="{00000000-0005-0000-0000-000012000000}"/>
    <cellStyle name="Tusental (0)_Blad1" xfId="19" xr:uid="{00000000-0005-0000-0000-000013000000}"/>
    <cellStyle name="Valuta (0)_Blad1" xfId="20" xr:uid="{00000000-0005-0000-0000-000014000000}"/>
  </cellStyles>
  <dxfs count="1">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strRef>
              <c:f>'1.Insats per åldersgrupp'!$N$5</c:f>
              <c:strCache>
                <c:ptCount val="1"/>
                <c:pt idx="0">
                  <c:v>Kvinnor</c:v>
                </c:pt>
              </c:strCache>
            </c:strRef>
          </c:tx>
          <c:spPr>
            <a:solidFill>
              <a:srgbClr val="4A7729"/>
            </a:solidFill>
            <a:ln>
              <a:solidFill>
                <a:sysClr val="windowText" lastClr="000000"/>
              </a:solidFill>
            </a:ln>
          </c:spPr>
          <c:invertIfNegative val="0"/>
          <c:cat>
            <c:strRef>
              <c:f>'1.Insats per åldersgrupp'!$A$6:$A$16</c:f>
              <c:strCache>
                <c:ptCount val="11"/>
                <c:pt idx="0">
                  <c:v>Boendestöd</c:v>
                </c:pt>
                <c:pt idx="1">
                  <c:v>Hemtjänst i ordinärt
boende*</c:v>
                </c:pt>
                <c:pt idx="2">
                  <c:v>Trygghetslarm</c:v>
                </c:pt>
                <c:pt idx="3">
                  <c:v>Dagverksamhet</c:v>
                </c:pt>
                <c:pt idx="4">
                  <c:v>Kontaktperson/-familj</c:v>
                </c:pt>
                <c:pt idx="5">
                  <c:v>Ledsagning</c:v>
                </c:pt>
                <c:pt idx="6">
                  <c:v>Bostad med särskild service</c:v>
                </c:pt>
                <c:pt idx="7">
                  <c:v>Matdistribution</c:v>
                </c:pt>
                <c:pt idx="8">
                  <c:v>Korttidsplats</c:v>
                </c:pt>
                <c:pt idx="9">
                  <c:v>Avlösning</c:v>
                </c:pt>
                <c:pt idx="10">
                  <c:v>Annat bistånd</c:v>
                </c:pt>
              </c:strCache>
            </c:strRef>
          </c:cat>
          <c:val>
            <c:numRef>
              <c:f>'1.Insats per åldersgrupp'!$N$6:$N$16</c:f>
              <c:numCache>
                <c:formatCode>#,##0</c:formatCode>
                <c:ptCount val="11"/>
                <c:pt idx="0">
                  <c:v>15188</c:v>
                </c:pt>
                <c:pt idx="1">
                  <c:v>7938</c:v>
                </c:pt>
                <c:pt idx="2">
                  <c:v>6584</c:v>
                </c:pt>
                <c:pt idx="3">
                  <c:v>2340</c:v>
                </c:pt>
                <c:pt idx="4">
                  <c:v>2454</c:v>
                </c:pt>
                <c:pt idx="5">
                  <c:v>2087</c:v>
                </c:pt>
                <c:pt idx="6">
                  <c:v>1897</c:v>
                </c:pt>
                <c:pt idx="7">
                  <c:v>1084</c:v>
                </c:pt>
                <c:pt idx="8">
                  <c:v>334</c:v>
                </c:pt>
                <c:pt idx="9">
                  <c:v>208</c:v>
                </c:pt>
                <c:pt idx="10">
                  <c:v>1042</c:v>
                </c:pt>
              </c:numCache>
            </c:numRef>
          </c:val>
          <c:extLst>
            <c:ext xmlns:c16="http://schemas.microsoft.com/office/drawing/2014/chart" uri="{C3380CC4-5D6E-409C-BE32-E72D297353CC}">
              <c16:uniqueId val="{00000002-BA19-402B-8ABB-B28D8D867EB8}"/>
            </c:ext>
          </c:extLst>
        </c:ser>
        <c:ser>
          <c:idx val="1"/>
          <c:order val="1"/>
          <c:tx>
            <c:strRef>
              <c:f>'1.Insats per åldersgrupp'!$O$5</c:f>
              <c:strCache>
                <c:ptCount val="1"/>
                <c:pt idx="0">
                  <c:v>Män</c:v>
                </c:pt>
              </c:strCache>
            </c:strRef>
          </c:tx>
          <c:spPr>
            <a:solidFill>
              <a:srgbClr val="8D6E97"/>
            </a:solidFill>
            <a:ln>
              <a:solidFill>
                <a:sysClr val="windowText" lastClr="000000"/>
              </a:solidFill>
            </a:ln>
          </c:spPr>
          <c:invertIfNegative val="0"/>
          <c:cat>
            <c:strRef>
              <c:f>'1.Insats per åldersgrupp'!$A$6:$A$16</c:f>
              <c:strCache>
                <c:ptCount val="11"/>
                <c:pt idx="0">
                  <c:v>Boendestöd</c:v>
                </c:pt>
                <c:pt idx="1">
                  <c:v>Hemtjänst i ordinärt
boende*</c:v>
                </c:pt>
                <c:pt idx="2">
                  <c:v>Trygghetslarm</c:v>
                </c:pt>
                <c:pt idx="3">
                  <c:v>Dagverksamhet</c:v>
                </c:pt>
                <c:pt idx="4">
                  <c:v>Kontaktperson/-familj</c:v>
                </c:pt>
                <c:pt idx="5">
                  <c:v>Ledsagning</c:v>
                </c:pt>
                <c:pt idx="6">
                  <c:v>Bostad med särskild service</c:v>
                </c:pt>
                <c:pt idx="7">
                  <c:v>Matdistribution</c:v>
                </c:pt>
                <c:pt idx="8">
                  <c:v>Korttidsplats</c:v>
                </c:pt>
                <c:pt idx="9">
                  <c:v>Avlösning</c:v>
                </c:pt>
                <c:pt idx="10">
                  <c:v>Annat bistånd</c:v>
                </c:pt>
              </c:strCache>
            </c:strRef>
          </c:cat>
          <c:val>
            <c:numRef>
              <c:f>'1.Insats per åldersgrupp'!$O$6:$O$16</c:f>
              <c:numCache>
                <c:formatCode>#,##0</c:formatCode>
                <c:ptCount val="11"/>
                <c:pt idx="0">
                  <c:v>14281</c:v>
                </c:pt>
                <c:pt idx="1">
                  <c:v>7123</c:v>
                </c:pt>
                <c:pt idx="2">
                  <c:v>5546</c:v>
                </c:pt>
                <c:pt idx="3">
                  <c:v>2440</c:v>
                </c:pt>
                <c:pt idx="4">
                  <c:v>2029</c:v>
                </c:pt>
                <c:pt idx="5">
                  <c:v>1588</c:v>
                </c:pt>
                <c:pt idx="6">
                  <c:v>2864</c:v>
                </c:pt>
                <c:pt idx="7">
                  <c:v>1627</c:v>
                </c:pt>
                <c:pt idx="8">
                  <c:v>597</c:v>
                </c:pt>
                <c:pt idx="9">
                  <c:v>284</c:v>
                </c:pt>
                <c:pt idx="10">
                  <c:v>1357</c:v>
                </c:pt>
              </c:numCache>
            </c:numRef>
          </c:val>
          <c:extLst>
            <c:ext xmlns:c16="http://schemas.microsoft.com/office/drawing/2014/chart" uri="{C3380CC4-5D6E-409C-BE32-E72D297353CC}">
              <c16:uniqueId val="{00000009-1D73-4297-A2D2-98846727AF0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63728681102362206"/>
          <c:y val="0.85338828915042353"/>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v>Women</c:v>
          </c:tx>
          <c:spPr>
            <a:solidFill>
              <a:srgbClr val="4A7729"/>
            </a:solidFill>
            <a:ln>
              <a:solidFill>
                <a:sysClr val="windowText" lastClr="000000"/>
              </a:solidFill>
            </a:ln>
          </c:spPr>
          <c:invertIfNegative val="0"/>
          <c:cat>
            <c:strRef>
              <c:f>'1.Insats per åldersgrupp'!$AN$27:$AN$37</c:f>
              <c:strCache>
                <c:ptCount val="11"/>
                <c:pt idx="0">
                  <c:v>Living Support</c:v>
                </c:pt>
                <c:pt idx="1">
                  <c:v>Home help services</c:v>
                </c:pt>
                <c:pt idx="2">
                  <c:v>Security alarm</c:v>
                </c:pt>
                <c:pt idx="3">
                  <c:v>Daytime activities</c:v>
                </c:pt>
                <c:pt idx="4">
                  <c:v>Contact person or family</c:v>
                </c:pt>
                <c:pt idx="5">
                  <c:v>Companion service</c:v>
                </c:pt>
                <c:pt idx="6">
                  <c:v>Special housing</c:v>
                </c:pt>
                <c:pt idx="7">
                  <c:v>Food distribution</c:v>
                </c:pt>
                <c:pt idx="8">
                  <c:v>Short-term housing</c:v>
                </c:pt>
                <c:pt idx="9">
                  <c:v>Relief service</c:v>
                </c:pt>
                <c:pt idx="10">
                  <c:v>Other services</c:v>
                </c:pt>
              </c:strCache>
            </c:strRef>
          </c:cat>
          <c:val>
            <c:numRef>
              <c:f>'1.Insats per åldersgrupp'!$N$6:$N$16</c:f>
              <c:numCache>
                <c:formatCode>#,##0</c:formatCode>
                <c:ptCount val="11"/>
                <c:pt idx="0">
                  <c:v>15188</c:v>
                </c:pt>
                <c:pt idx="1">
                  <c:v>7938</c:v>
                </c:pt>
                <c:pt idx="2">
                  <c:v>6584</c:v>
                </c:pt>
                <c:pt idx="3">
                  <c:v>2340</c:v>
                </c:pt>
                <c:pt idx="4">
                  <c:v>2454</c:v>
                </c:pt>
                <c:pt idx="5">
                  <c:v>2087</c:v>
                </c:pt>
                <c:pt idx="6">
                  <c:v>1897</c:v>
                </c:pt>
                <c:pt idx="7">
                  <c:v>1084</c:v>
                </c:pt>
                <c:pt idx="8">
                  <c:v>334</c:v>
                </c:pt>
                <c:pt idx="9">
                  <c:v>208</c:v>
                </c:pt>
                <c:pt idx="10">
                  <c:v>1042</c:v>
                </c:pt>
              </c:numCache>
            </c:numRef>
          </c:val>
          <c:extLst>
            <c:ext xmlns:c16="http://schemas.microsoft.com/office/drawing/2014/chart" uri="{C3380CC4-5D6E-409C-BE32-E72D297353CC}">
              <c16:uniqueId val="{00000000-E7A7-4724-883D-9F4A305C25FA}"/>
            </c:ext>
          </c:extLst>
        </c:ser>
        <c:ser>
          <c:idx val="1"/>
          <c:order val="1"/>
          <c:tx>
            <c:v>Men</c:v>
          </c:tx>
          <c:spPr>
            <a:solidFill>
              <a:srgbClr val="8D6E97"/>
            </a:solidFill>
            <a:ln>
              <a:solidFill>
                <a:sysClr val="windowText" lastClr="000000"/>
              </a:solidFill>
            </a:ln>
          </c:spPr>
          <c:invertIfNegative val="0"/>
          <c:cat>
            <c:strRef>
              <c:f>'1.Insats per åldersgrupp'!$AN$27:$AN$37</c:f>
              <c:strCache>
                <c:ptCount val="11"/>
                <c:pt idx="0">
                  <c:v>Living Support</c:v>
                </c:pt>
                <c:pt idx="1">
                  <c:v>Home help services</c:v>
                </c:pt>
                <c:pt idx="2">
                  <c:v>Security alarm</c:v>
                </c:pt>
                <c:pt idx="3">
                  <c:v>Daytime activities</c:v>
                </c:pt>
                <c:pt idx="4">
                  <c:v>Contact person or family</c:v>
                </c:pt>
                <c:pt idx="5">
                  <c:v>Companion service</c:v>
                </c:pt>
                <c:pt idx="6">
                  <c:v>Special housing</c:v>
                </c:pt>
                <c:pt idx="7">
                  <c:v>Food distribution</c:v>
                </c:pt>
                <c:pt idx="8">
                  <c:v>Short-term housing</c:v>
                </c:pt>
                <c:pt idx="9">
                  <c:v>Relief service</c:v>
                </c:pt>
                <c:pt idx="10">
                  <c:v>Other services</c:v>
                </c:pt>
              </c:strCache>
            </c:strRef>
          </c:cat>
          <c:val>
            <c:numRef>
              <c:f>'1.Insats per åldersgrupp'!$O$6:$O$16</c:f>
              <c:numCache>
                <c:formatCode>#,##0</c:formatCode>
                <c:ptCount val="11"/>
                <c:pt idx="0">
                  <c:v>14281</c:v>
                </c:pt>
                <c:pt idx="1">
                  <c:v>7123</c:v>
                </c:pt>
                <c:pt idx="2">
                  <c:v>5546</c:v>
                </c:pt>
                <c:pt idx="3">
                  <c:v>2440</c:v>
                </c:pt>
                <c:pt idx="4">
                  <c:v>2029</c:v>
                </c:pt>
                <c:pt idx="5">
                  <c:v>1588</c:v>
                </c:pt>
                <c:pt idx="6">
                  <c:v>2864</c:v>
                </c:pt>
                <c:pt idx="7">
                  <c:v>1627</c:v>
                </c:pt>
                <c:pt idx="8">
                  <c:v>597</c:v>
                </c:pt>
                <c:pt idx="9">
                  <c:v>284</c:v>
                </c:pt>
                <c:pt idx="10">
                  <c:v>1357</c:v>
                </c:pt>
              </c:numCache>
            </c:numRef>
          </c:val>
          <c:extLst>
            <c:ext xmlns:c16="http://schemas.microsoft.com/office/drawing/2014/chart" uri="{C3380CC4-5D6E-409C-BE32-E72D297353CC}">
              <c16:uniqueId val="{00000001-E7A7-4724-883D-9F4A305C25FA}"/>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3228681102362204"/>
          <c:y val="0.8640492699606579"/>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2</xdr:row>
      <xdr:rowOff>44450</xdr:rowOff>
    </xdr:from>
    <xdr:to>
      <xdr:col>4</xdr:col>
      <xdr:colOff>336550</xdr:colOff>
      <xdr:row>5</xdr:row>
      <xdr:rowOff>53975</xdr:rowOff>
    </xdr:to>
    <xdr:pic>
      <xdr:nvPicPr>
        <xdr:cNvPr id="369721" name="Bildobjekt 1" descr="Socialstyrelsen" title="Socialstyrelsen">
          <a:extLst>
            <a:ext uri="{FF2B5EF4-FFF2-40B4-BE49-F238E27FC236}">
              <a16:creationId xmlns:a16="http://schemas.microsoft.com/office/drawing/2014/main" id="{00000000-0008-0000-0000-000039A40500}"/>
            </a:ext>
          </a:extLst>
        </xdr:cNvPr>
        <xdr:cNvPicPr>
          <a:picLocks noChangeAspect="1"/>
        </xdr:cNvPicPr>
      </xdr:nvPicPr>
      <xdr:blipFill>
        <a:blip xmlns:r="http://schemas.openxmlformats.org/officeDocument/2006/relationships" r:embed="rId1"/>
        <a:srcRect/>
        <a:stretch>
          <a:fillRect/>
        </a:stretch>
      </xdr:blipFill>
      <xdr:spPr bwMode="auto">
        <a:xfrm>
          <a:off x="323850" y="336550"/>
          <a:ext cx="2222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84830</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0</xdr:colOff>
      <xdr:row>3</xdr:row>
      <xdr:rowOff>76200</xdr:rowOff>
    </xdr:from>
    <xdr:to>
      <xdr:col>7</xdr:col>
      <xdr:colOff>494100</xdr:colOff>
      <xdr:row>5</xdr:row>
      <xdr:rowOff>17816</xdr:rowOff>
    </xdr:to>
    <xdr:pic>
      <xdr:nvPicPr>
        <xdr:cNvPr id="5" name="Bildobjekt 4" descr="Sveriges officiella statistik">
          <a:extLst>
            <a:ext uri="{FF2B5EF4-FFF2-40B4-BE49-F238E27FC236}">
              <a16:creationId xmlns:a16="http://schemas.microsoft.com/office/drawing/2014/main" id="{18BC1098-C2D2-4C29-9280-3B327E1FD41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819" t="37104" r="6439" b="47626"/>
        <a:stretch/>
      </xdr:blipFill>
      <xdr:spPr>
        <a:xfrm>
          <a:off x="2905125" y="533400"/>
          <a:ext cx="1980000" cy="2464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403860</xdr:colOff>
      <xdr:row>1</xdr:row>
      <xdr:rowOff>91440</xdr:rowOff>
    </xdr:from>
    <xdr:to>
      <xdr:col>30</xdr:col>
      <xdr:colOff>152400</xdr:colOff>
      <xdr:row>4</xdr:row>
      <xdr:rowOff>298160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4066520" y="251460"/>
          <a:ext cx="2491740" cy="52676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419100</xdr:colOff>
      <xdr:row>16</xdr:row>
      <xdr:rowOff>68580</xdr:rowOff>
    </xdr:from>
    <xdr:to>
      <xdr:col>30</xdr:col>
      <xdr:colOff>647699</xdr:colOff>
      <xdr:row>23</xdr:row>
      <xdr:rowOff>78105</xdr:rowOff>
    </xdr:to>
    <xdr:sp macro="" textlink="">
      <xdr:nvSpPr>
        <xdr:cNvPr id="3" name="textruta 2"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title="Om tabellerna">
          <a:extLst>
            <a:ext uri="{FF2B5EF4-FFF2-40B4-BE49-F238E27FC236}">
              <a16:creationId xmlns:a16="http://schemas.microsoft.com/office/drawing/2014/main" id="{00000000-0008-0000-0700-000003000000}"/>
            </a:ext>
          </a:extLst>
        </xdr:cNvPr>
        <xdr:cNvSpPr txBox="1"/>
      </xdr:nvSpPr>
      <xdr:spPr>
        <a:xfrm>
          <a:off x="14081760" y="2613660"/>
          <a:ext cx="2971799" cy="11296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pPr>
            <a:lnSpc>
              <a:spcPts val="900"/>
            </a:lnSpc>
          </a:pPr>
          <a:r>
            <a:rPr lang="sv-SE" sz="800" b="1"/>
            <a:t>Alla tabeller avser personer under 65 år som har minst</a:t>
          </a:r>
          <a:r>
            <a:rPr lang="sv-SE" sz="800" b="1" baseline="0"/>
            <a:t> en pågående socialtjänstinsats på grund av en fysisk eller psykisk funktionsnedsättning. </a:t>
          </a:r>
        </a:p>
        <a:p>
          <a:pPr>
            <a:lnSpc>
              <a:spcPts val="900"/>
            </a:lnSpc>
          </a:pPr>
          <a:endParaRPr lang="sv-SE" sz="800" b="0" baseline="0"/>
        </a:p>
        <a:p>
          <a:r>
            <a:rPr lang="sv-SE" sz="800" b="0" baseline="0"/>
            <a:t>All individuals in the tables are under 65 years and receive at least one SoL service because of their impairment.</a:t>
          </a:r>
        </a:p>
        <a:p>
          <a:pPr>
            <a:lnSpc>
              <a:spcPts val="800"/>
            </a:lnSpc>
          </a:pPr>
          <a:endParaRPr lang="sv-SE" sz="800" b="0" baseline="0"/>
        </a:p>
      </xdr:txBody>
    </xdr:sp>
    <xdr:clientData/>
  </xdr:twoCellAnchor>
  <xdr:twoCellAnchor>
    <xdr:from>
      <xdr:col>26</xdr:col>
      <xdr:colOff>411480</xdr:colOff>
      <xdr:row>6</xdr:row>
      <xdr:rowOff>104776</xdr:rowOff>
    </xdr:from>
    <xdr:to>
      <xdr:col>30</xdr:col>
      <xdr:colOff>624840</xdr:colOff>
      <xdr:row>15</xdr:row>
      <xdr:rowOff>13336</xdr:rowOff>
    </xdr:to>
    <xdr:sp macro="" textlink="">
      <xdr:nvSpPr>
        <xdr:cNvPr id="4"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a:extLst>
            <a:ext uri="{FF2B5EF4-FFF2-40B4-BE49-F238E27FC236}">
              <a16:creationId xmlns:a16="http://schemas.microsoft.com/office/drawing/2014/main" id="{00000000-0008-0000-0700-000004000000}"/>
            </a:ext>
          </a:extLst>
        </xdr:cNvPr>
        <xdr:cNvSpPr txBox="1"/>
      </xdr:nvSpPr>
      <xdr:spPr>
        <a:xfrm>
          <a:off x="14074140" y="1049656"/>
          <a:ext cx="2956560" cy="1348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r>
            <a:rPr kumimoji="0" lang="sv-SE" sz="800" b="0" i="0" u="none" strike="noStrike" kern="0" cap="none" spc="0" normalizeH="0" baseline="0">
              <a:ln>
                <a:noFill/>
              </a:ln>
              <a:solidFill>
                <a:prstClr val="black"/>
              </a:solidFill>
              <a:effectLst/>
              <a:uLnTx/>
              <a:uFillTx/>
              <a:latin typeface="+mn-lt"/>
              <a:ea typeface="+mn-ea"/>
              <a:cs typeface="+mn-cs"/>
            </a:rPr>
            <a:t>       Another month than October has been used</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70485</xdr:colOff>
      <xdr:row>4</xdr:row>
      <xdr:rowOff>45721</xdr:rowOff>
    </xdr:from>
    <xdr:to>
      <xdr:col>16</xdr:col>
      <xdr:colOff>3810</xdr:colOff>
      <xdr:row>9</xdr:row>
      <xdr:rowOff>373381</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a:extLst>
            <a:ext uri="{FF2B5EF4-FFF2-40B4-BE49-F238E27FC236}">
              <a16:creationId xmlns:a16="http://schemas.microsoft.com/office/drawing/2014/main" id="{00000000-0008-0000-0800-000002000000}"/>
            </a:ext>
          </a:extLst>
        </xdr:cNvPr>
        <xdr:cNvSpPr txBox="1"/>
      </xdr:nvSpPr>
      <xdr:spPr>
        <a:xfrm>
          <a:off x="9763125" y="708661"/>
          <a:ext cx="2676525" cy="982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a:p>
          <a:endParaRPr lang="sv-SE" sz="800" b="1"/>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a:t>
          </a:r>
          <a:r>
            <a:rPr kumimoji="0" lang="sv-SE" sz="800" b="1" i="0" u="none" strike="noStrike" kern="0" cap="none" spc="0" normalizeH="0" baseline="0" noProof="0">
              <a:ln>
                <a:noFill/>
              </a:ln>
              <a:solidFill>
                <a:prstClr val="black"/>
              </a:solidFill>
              <a:effectLst/>
              <a:uLnTx/>
              <a:uFillTx/>
              <a:latin typeface="+mn-lt"/>
              <a:ea typeface="+mn-ea"/>
              <a:cs typeface="+mn-cs"/>
            </a:rPr>
            <a:t>Annan månad än oktober har använts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ea typeface="+mn-ea"/>
              <a:cs typeface="+mn-cs"/>
            </a:rPr>
            <a:t>       Another month than October has been used</a:t>
          </a:r>
          <a:endParaRPr kumimoji="0" lang="sv-SE" sz="800" b="1" i="0" u="none" strike="noStrike" kern="0" cap="none" spc="0" normalizeH="0" baseline="0" noProof="0">
            <a:ln>
              <a:noFill/>
            </a:ln>
            <a:solidFill>
              <a:prstClr val="black"/>
            </a:solidFill>
            <a:effectLst/>
            <a:uLnTx/>
            <a:uFillTx/>
            <a:latin typeface="+mn-lt"/>
          </a:endParaRPr>
        </a:p>
        <a:p>
          <a:endParaRPr lang="sv-SE" sz="800" b="1"/>
        </a:p>
      </xdr:txBody>
    </xdr:sp>
    <xdr:clientData/>
  </xdr:twoCellAnchor>
  <xdr:twoCellAnchor>
    <xdr:from>
      <xdr:col>12</xdr:col>
      <xdr:colOff>179070</xdr:colOff>
      <xdr:row>0</xdr:row>
      <xdr:rowOff>85725</xdr:rowOff>
    </xdr:from>
    <xdr:to>
      <xdr:col>14</xdr:col>
      <xdr:colOff>615097</xdr:colOff>
      <xdr:row>3</xdr:row>
      <xdr:rowOff>53340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871710" y="85725"/>
          <a:ext cx="1807627" cy="46291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45720</xdr:colOff>
      <xdr:row>10</xdr:row>
      <xdr:rowOff>106680</xdr:rowOff>
    </xdr:from>
    <xdr:to>
      <xdr:col>15</xdr:col>
      <xdr:colOff>655320</xdr:colOff>
      <xdr:row>17</xdr:row>
      <xdr:rowOff>108585</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10;">
          <a:extLst>
            <a:ext uri="{FF2B5EF4-FFF2-40B4-BE49-F238E27FC236}">
              <a16:creationId xmlns:a16="http://schemas.microsoft.com/office/drawing/2014/main" id="{00000000-0008-0000-0800-000004000000}"/>
            </a:ext>
          </a:extLst>
        </xdr:cNvPr>
        <xdr:cNvSpPr txBox="1"/>
      </xdr:nvSpPr>
      <xdr:spPr>
        <a:xfrm>
          <a:off x="9738360" y="1920240"/>
          <a:ext cx="2667000" cy="11449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47625</xdr:colOff>
      <xdr:row>1</xdr:row>
      <xdr:rowOff>104775</xdr:rowOff>
    </xdr:from>
    <xdr:to>
      <xdr:col>19</xdr:col>
      <xdr:colOff>468430</xdr:colOff>
      <xdr:row>4</xdr:row>
      <xdr:rowOff>84773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671685" y="264795"/>
          <a:ext cx="1792405" cy="52863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9525</xdr:colOff>
      <xdr:row>5</xdr:row>
      <xdr:rowOff>85725</xdr:rowOff>
    </xdr:from>
    <xdr:to>
      <xdr:col>20</xdr:col>
      <xdr:colOff>636297</xdr:colOff>
      <xdr:row>14</xdr:row>
      <xdr:rowOff>91440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00000000-0008-0000-0900-000004000000}"/>
            </a:ext>
          </a:extLst>
        </xdr:cNvPr>
        <xdr:cNvSpPr txBox="1"/>
      </xdr:nvSpPr>
      <xdr:spPr>
        <a:xfrm>
          <a:off x="11599545" y="939165"/>
          <a:ext cx="2676525" cy="1285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15240</xdr:colOff>
      <xdr:row>1</xdr:row>
      <xdr:rowOff>53340</xdr:rowOff>
    </xdr:from>
    <xdr:to>
      <xdr:col>19</xdr:col>
      <xdr:colOff>443640</xdr:colOff>
      <xdr:row>4</xdr:row>
      <xdr:rowOff>100040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0111740" y="213360"/>
          <a:ext cx="1800000" cy="52676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7</xdr:row>
      <xdr:rowOff>1</xdr:rowOff>
    </xdr:from>
    <xdr:to>
      <xdr:col>20</xdr:col>
      <xdr:colOff>628650</xdr:colOff>
      <xdr:row>18</xdr:row>
      <xdr:rowOff>47625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a:extLst>
            <a:ext uri="{FF2B5EF4-FFF2-40B4-BE49-F238E27FC236}">
              <a16:creationId xmlns:a16="http://schemas.microsoft.com/office/drawing/2014/main" id="{00000000-0008-0000-0A00-000006000000}"/>
            </a:ext>
          </a:extLst>
        </xdr:cNvPr>
        <xdr:cNvSpPr txBox="1"/>
      </xdr:nvSpPr>
      <xdr:spPr>
        <a:xfrm>
          <a:off x="12963525" y="971551"/>
          <a:ext cx="2676525"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403860</xdr:colOff>
      <xdr:row>5</xdr:row>
      <xdr:rowOff>160020</xdr:rowOff>
    </xdr:from>
    <xdr:to>
      <xdr:col>21</xdr:col>
      <xdr:colOff>247655</xdr:colOff>
      <xdr:row>13</xdr:row>
      <xdr:rowOff>144780</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00000000-0008-0000-0B00-000004000000}"/>
            </a:ext>
          </a:extLst>
        </xdr:cNvPr>
        <xdr:cNvSpPr txBox="1"/>
      </xdr:nvSpPr>
      <xdr:spPr>
        <a:xfrm>
          <a:off x="10287000" y="105156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17</xdr:col>
      <xdr:colOff>381000</xdr:colOff>
      <xdr:row>2</xdr:row>
      <xdr:rowOff>24764</xdr:rowOff>
    </xdr:from>
    <xdr:to>
      <xdr:col>21</xdr:col>
      <xdr:colOff>295857</xdr:colOff>
      <xdr:row>5</xdr:row>
      <xdr:rowOff>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10264140" y="375284"/>
          <a:ext cx="2597097" cy="51625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220980</xdr:colOff>
      <xdr:row>5</xdr:row>
      <xdr:rowOff>53340</xdr:rowOff>
    </xdr:from>
    <xdr:to>
      <xdr:col>17</xdr:col>
      <xdr:colOff>64775</xdr:colOff>
      <xdr:row>13</xdr:row>
      <xdr:rowOff>38100</xdr:rowOff>
    </xdr:to>
    <xdr:sp macro="" textlink="">
      <xdr:nvSpPr>
        <xdr:cNvPr id="2" name="textruta 1"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C1241F62-3183-4C88-9750-7B1EEDA2A641}"/>
            </a:ext>
          </a:extLst>
        </xdr:cNvPr>
        <xdr:cNvSpPr txBox="1"/>
      </xdr:nvSpPr>
      <xdr:spPr>
        <a:xfrm>
          <a:off x="11521440" y="115062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13</xdr:col>
      <xdr:colOff>190500</xdr:colOff>
      <xdr:row>2</xdr:row>
      <xdr:rowOff>78104</xdr:rowOff>
    </xdr:from>
    <xdr:to>
      <xdr:col>17</xdr:col>
      <xdr:colOff>105357</xdr:colOff>
      <xdr:row>3</xdr:row>
      <xdr:rowOff>281940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C6BC8197-D43A-42CB-B8DF-FCD84977C48D}"/>
            </a:ext>
          </a:extLst>
        </xdr:cNvPr>
        <xdr:cNvSpPr/>
      </xdr:nvSpPr>
      <xdr:spPr>
        <a:xfrm>
          <a:off x="11490960" y="428624"/>
          <a:ext cx="2597097" cy="38671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182880</xdr:colOff>
      <xdr:row>6</xdr:row>
      <xdr:rowOff>144780</xdr:rowOff>
    </xdr:from>
    <xdr:to>
      <xdr:col>8</xdr:col>
      <xdr:colOff>232415</xdr:colOff>
      <xdr:row>14</xdr:row>
      <xdr:rowOff>129540</xdr:rowOff>
    </xdr:to>
    <xdr:sp macro="" textlink="">
      <xdr:nvSpPr>
        <xdr:cNvPr id="2" name="textruta 1"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
          <a:extLst>
            <a:ext uri="{FF2B5EF4-FFF2-40B4-BE49-F238E27FC236}">
              <a16:creationId xmlns:a16="http://schemas.microsoft.com/office/drawing/2014/main" id="{3E3335C8-B4C1-4A43-A02D-E712EC28704F}"/>
            </a:ext>
          </a:extLst>
        </xdr:cNvPr>
        <xdr:cNvSpPr txBox="1"/>
      </xdr:nvSpPr>
      <xdr:spPr>
        <a:xfrm>
          <a:off x="4884420" y="1203960"/>
          <a:ext cx="2526035"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twoCellAnchor>
    <xdr:from>
      <xdr:col>3</xdr:col>
      <xdr:colOff>160020</xdr:colOff>
      <xdr:row>3</xdr:row>
      <xdr:rowOff>9524</xdr:rowOff>
    </xdr:from>
    <xdr:to>
      <xdr:col>8</xdr:col>
      <xdr:colOff>280617</xdr:colOff>
      <xdr:row>5</xdr:row>
      <xdr:rowOff>167640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0B86D25-25A7-4BEB-B9AE-DC648876AEA0}"/>
            </a:ext>
          </a:extLst>
        </xdr:cNvPr>
        <xdr:cNvSpPr/>
      </xdr:nvSpPr>
      <xdr:spPr>
        <a:xfrm>
          <a:off x="4861560" y="542924"/>
          <a:ext cx="2597097" cy="50863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title="Socialstyrelsen">
          <a:extLst>
            <a:ext uri="{FF2B5EF4-FFF2-40B4-BE49-F238E27FC236}">
              <a16:creationId xmlns:a16="http://schemas.microsoft.com/office/drawing/2014/main" id="{00000000-0008-0000-0100-000026A80500}"/>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266700</xdr:colOff>
      <xdr:row>3</xdr:row>
      <xdr:rowOff>66675</xdr:rowOff>
    </xdr:from>
    <xdr:to>
      <xdr:col>2</xdr:col>
      <xdr:colOff>2246700</xdr:colOff>
      <xdr:row>5</xdr:row>
      <xdr:rowOff>8291</xdr:rowOff>
    </xdr:to>
    <xdr:pic>
      <xdr:nvPicPr>
        <xdr:cNvPr id="6" name="Bildobjekt 5" descr="Sveriges officiella statistik">
          <a:extLst>
            <a:ext uri="{FF2B5EF4-FFF2-40B4-BE49-F238E27FC236}">
              <a16:creationId xmlns:a16="http://schemas.microsoft.com/office/drawing/2014/main" id="{E44FC134-C562-4AB0-90AF-BF7B21F8A2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819" t="37104" r="6439" b="47626"/>
        <a:stretch/>
      </xdr:blipFill>
      <xdr:spPr>
        <a:xfrm>
          <a:off x="2876550" y="523875"/>
          <a:ext cx="1980000" cy="2464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4</xdr:col>
      <xdr:colOff>428399</xdr:colOff>
      <xdr:row>1</xdr:row>
      <xdr:rowOff>312608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181724"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25</xdr:col>
      <xdr:colOff>17587</xdr:colOff>
      <xdr:row>3</xdr:row>
      <xdr:rowOff>0</xdr:rowOff>
    </xdr:from>
    <xdr:to>
      <xdr:col>28</xdr:col>
      <xdr:colOff>626129</xdr:colOff>
      <xdr:row>4</xdr:row>
      <xdr:rowOff>90059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2057187" y="390525"/>
          <a:ext cx="2580834"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25</xdr:col>
      <xdr:colOff>17585</xdr:colOff>
      <xdr:row>6</xdr:row>
      <xdr:rowOff>9525</xdr:rowOff>
    </xdr:from>
    <xdr:to>
      <xdr:col>29</xdr:col>
      <xdr:colOff>7620</xdr:colOff>
      <xdr:row>13</xdr:row>
      <xdr:rowOff>76200</xdr:rowOff>
    </xdr:to>
    <xdr:sp macro="" textlink="">
      <xdr:nvSpPr>
        <xdr:cNvPr id="5" name="textruta 4"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a:extLst>
            <a:ext uri="{FF2B5EF4-FFF2-40B4-BE49-F238E27FC236}">
              <a16:creationId xmlns:a16="http://schemas.microsoft.com/office/drawing/2014/main" id="{00000000-0008-0000-0500-000005000000}"/>
            </a:ext>
          </a:extLst>
        </xdr:cNvPr>
        <xdr:cNvSpPr txBox="1"/>
      </xdr:nvSpPr>
      <xdr:spPr>
        <a:xfrm>
          <a:off x="12057185" y="1106805"/>
          <a:ext cx="2611315" cy="11182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a:p>
          <a:endParaRPr lang="sv-SE" sz="800" b="0" baseline="0"/>
        </a:p>
      </xdr:txBody>
    </xdr:sp>
    <xdr:clientData/>
  </xdr:twoCellAnchor>
  <xdr:twoCellAnchor>
    <xdr:from>
      <xdr:col>30</xdr:col>
      <xdr:colOff>0</xdr:colOff>
      <xdr:row>1</xdr:row>
      <xdr:rowOff>7620</xdr:rowOff>
    </xdr:from>
    <xdr:to>
      <xdr:col>37</xdr:col>
      <xdr:colOff>81280</xdr:colOff>
      <xdr:row>21</xdr:row>
      <xdr:rowOff>53340</xdr:rowOff>
    </xdr:to>
    <xdr:graphicFrame macro="">
      <xdr:nvGraphicFramePr>
        <xdr:cNvPr id="2" name="581,4350,4" descr="Figur 1. Antal funktionsnedsatta, 0–64 år, med pågående beslut om insats enligt SoL den 31 oktober 2021&#10;">
          <a:extLst>
            <a:ext uri="{FF2B5EF4-FFF2-40B4-BE49-F238E27FC236}">
              <a16:creationId xmlns:a16="http://schemas.microsoft.com/office/drawing/2014/main" id="{3DB2387C-5ACF-4188-89BB-8FEB8D15FE0A}"/>
            </a:ext>
            <a:ext uri="{C183D7F6-B498-43B3-948B-1728B52AA6E4}">
              <adec:decorative xmlns:adec="http://schemas.microsoft.com/office/drawing/2017/decorative" val="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23</xdr:row>
      <xdr:rowOff>0</xdr:rowOff>
    </xdr:from>
    <xdr:to>
      <xdr:col>37</xdr:col>
      <xdr:colOff>81280</xdr:colOff>
      <xdr:row>43</xdr:row>
      <xdr:rowOff>38100</xdr:rowOff>
    </xdr:to>
    <xdr:graphicFrame macro="">
      <xdr:nvGraphicFramePr>
        <xdr:cNvPr id="6" name="581,4350,4" descr="Figure 1. Men and women 0–64 years with impairments receiving services according to the Social Services Act, 31 October 2021&#10;">
          <a:extLst>
            <a:ext uri="{FF2B5EF4-FFF2-40B4-BE49-F238E27FC236}">
              <a16:creationId xmlns:a16="http://schemas.microsoft.com/office/drawing/2014/main" id="{6D5CE66B-9FA2-403B-AC70-F6A1AA1A4EA1}"/>
            </a:ext>
            <a:ext uri="{C183D7F6-B498-43B3-948B-1728B52AA6E4}">
              <adec:decorative xmlns:adec="http://schemas.microsoft.com/office/drawing/2017/decorative" val="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descr="Figur 1. Antal funktionsnedsatta, 0–64 år, med pågående beslut om insats enligt SoL den 31 oktober 2021&#10;"/>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funktionsnedsatta, 0–64 år, med pågående beslut om insats enligt SoL den 31 oktober 2021</a:t>
          </a:r>
        </a:p>
      </cdr:txBody>
    </cdr:sp>
  </cdr:relSizeAnchor>
  <cdr:relSizeAnchor xmlns:cdr="http://schemas.openxmlformats.org/drawingml/2006/chartDrawing">
    <cdr:from>
      <cdr:x>0.00651</cdr:x>
      <cdr:y>0.92936</cdr:y>
    </cdr:from>
    <cdr:to>
      <cdr:x>0.9855</cdr:x>
      <cdr:y>0.986</cdr:y>
    </cdr:to>
    <cdr:sp macro="" textlink="">
      <cdr:nvSpPr>
        <cdr:cNvPr id="7" name="textruta 1"/>
        <cdr:cNvSpPr txBox="1"/>
      </cdr:nvSpPr>
      <cdr:spPr>
        <a:xfrm xmlns:a="http://schemas.openxmlformats.org/drawingml/2006/main">
          <a:off x="33071" y="3321315"/>
          <a:ext cx="4973269" cy="20241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socialtjänstinsatser till äldre och personer med funktionsnedsättning, Socialstyrelsen.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Men and women 0–64 years with impairments receiving services according to the Social Services Act, 31 October 2021</a:t>
          </a:r>
        </a:p>
      </cdr:txBody>
    </cdr:sp>
  </cdr:relSizeAnchor>
  <cdr:relSizeAnchor xmlns:cdr="http://schemas.openxmlformats.org/drawingml/2006/chartDrawing">
    <cdr:from>
      <cdr:x>0.00651</cdr:x>
      <cdr:y>0.91255</cdr:y>
    </cdr:from>
    <cdr:to>
      <cdr:x>0.9855</cdr:x>
      <cdr:y>1</cdr:y>
    </cdr:to>
    <cdr:sp macro="" textlink="">
      <cdr:nvSpPr>
        <cdr:cNvPr id="7" name="textruta 1"/>
        <cdr:cNvSpPr txBox="1"/>
      </cdr:nvSpPr>
      <cdr:spPr>
        <a:xfrm xmlns:a="http://schemas.openxmlformats.org/drawingml/2006/main">
          <a:off x="33071" y="3321328"/>
          <a:ext cx="4973269"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National Register of Care and Social Services for the Elderly and Persons with Impairments, The National Board of Health and Welfare.  </a:t>
          </a: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7620</xdr:colOff>
      <xdr:row>3</xdr:row>
      <xdr:rowOff>9525</xdr:rowOff>
    </xdr:from>
    <xdr:to>
      <xdr:col>21</xdr:col>
      <xdr:colOff>0</xdr:colOff>
      <xdr:row>5</xdr:row>
      <xdr:rowOff>87275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963400" y="360045"/>
          <a:ext cx="2880360" cy="45252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9525</xdr:colOff>
      <xdr:row>7</xdr:row>
      <xdr:rowOff>1</xdr:rowOff>
    </xdr:from>
    <xdr:to>
      <xdr:col>21</xdr:col>
      <xdr:colOff>2540</xdr:colOff>
      <xdr:row>12</xdr:row>
      <xdr:rowOff>99061</xdr:rowOff>
    </xdr:to>
    <xdr:sp macro="" textlink="">
      <xdr:nvSpPr>
        <xdr:cNvPr id="4" name="textruta 3"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title="Om tabellerna:">
          <a:extLst>
            <a:ext uri="{FF2B5EF4-FFF2-40B4-BE49-F238E27FC236}">
              <a16:creationId xmlns:a16="http://schemas.microsoft.com/office/drawing/2014/main" id="{00000000-0008-0000-0600-000004000000}"/>
            </a:ext>
          </a:extLst>
        </xdr:cNvPr>
        <xdr:cNvSpPr txBox="1"/>
      </xdr:nvSpPr>
      <xdr:spPr>
        <a:xfrm>
          <a:off x="9854565" y="1066801"/>
          <a:ext cx="2614295" cy="975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lang="sv-SE" sz="1000" b="1"/>
            <a:t>Om</a:t>
          </a:r>
          <a:r>
            <a:rPr lang="sv-SE" sz="1000" b="1" baseline="0"/>
            <a:t> tabellerna</a:t>
          </a:r>
          <a:r>
            <a:rPr lang="sv-SE" sz="1000" b="1"/>
            <a:t>:</a:t>
          </a:r>
        </a:p>
        <a:p>
          <a:pPr>
            <a:lnSpc>
              <a:spcPts val="800"/>
            </a:lnSpc>
          </a:pPr>
          <a:r>
            <a:rPr lang="sv-SE" sz="800" b="1"/>
            <a:t>Alla tabeller avser personer under 65 år som har minst</a:t>
          </a:r>
          <a:r>
            <a:rPr lang="sv-SE" sz="800" b="1" baseline="0"/>
            <a:t> en pågående socialtjänstinsats på grund av en fysisk eller psykisk funktionsnedsättning. </a:t>
          </a:r>
        </a:p>
        <a:p>
          <a:pPr>
            <a:lnSpc>
              <a:spcPts val="800"/>
            </a:lnSpc>
          </a:pPr>
          <a:endParaRPr lang="sv-SE" sz="800" b="0" baseline="0"/>
        </a:p>
        <a:p>
          <a:pPr>
            <a:lnSpc>
              <a:spcPts val="800"/>
            </a:lnSpc>
          </a:pPr>
          <a:r>
            <a:rPr lang="sv-SE" sz="800" b="0" baseline="0"/>
            <a:t>All individuals in the tables are under 65 years and receive at least one SoL service because of their impairment.</a:t>
          </a:r>
        </a:p>
        <a:p>
          <a:pPr>
            <a:lnSpc>
              <a:spcPts val="900"/>
            </a:lnSpc>
          </a:pPr>
          <a:endParaRPr lang="sv-SE" sz="800" b="0" baseline="0"/>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databasen" TargetMode="External"/><Relationship Id="rId2" Type="http://schemas.openxmlformats.org/officeDocument/2006/relationships/hyperlink" Target="mailto:andreas.kroksgard@socialstyrelsen.se"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personer-med-funktionsnedsattning/" TargetMode="Externa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personer-med-funktionsnedsattning/"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personer-med-funktionsnedsattnin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K40"/>
  <sheetViews>
    <sheetView zoomScaleNormal="100" zoomScalePageLayoutView="80" workbookViewId="0"/>
  </sheetViews>
  <sheetFormatPr defaultColWidth="9" defaultRowHeight="11.4"/>
  <cols>
    <col min="1" max="1" width="4.09765625" style="1" customWidth="1"/>
    <col min="2" max="2" width="9" style="1"/>
    <col min="3" max="4" width="8" style="1" customWidth="1"/>
    <col min="5" max="6" width="9" style="1"/>
    <col min="7" max="7" width="10.5" style="1" customWidth="1"/>
    <col min="8" max="16384" width="9" style="1"/>
  </cols>
  <sheetData>
    <row r="5" spans="1:10">
      <c r="J5" s="15"/>
    </row>
    <row r="9" spans="1:10" ht="12.6">
      <c r="B9" s="10" t="s">
        <v>567</v>
      </c>
    </row>
    <row r="10" spans="1:10" ht="12.6">
      <c r="B10" s="10"/>
    </row>
    <row r="11" spans="1:10" ht="12.6">
      <c r="B11" s="10" t="s">
        <v>568</v>
      </c>
    </row>
    <row r="12" spans="1:10" ht="13.2">
      <c r="B12" s="29" t="s">
        <v>569</v>
      </c>
    </row>
    <row r="13" spans="1:10" ht="12">
      <c r="B13" s="14"/>
    </row>
    <row r="14" spans="1:10" ht="15" customHeight="1">
      <c r="A14" s="14"/>
      <c r="B14" s="11" t="s">
        <v>6</v>
      </c>
      <c r="C14" s="14"/>
      <c r="D14" s="227" t="s">
        <v>653</v>
      </c>
      <c r="E14" s="69"/>
      <c r="F14" s="60"/>
      <c r="G14" s="60"/>
      <c r="H14" s="60"/>
      <c r="I14" s="14"/>
      <c r="J14" s="14"/>
    </row>
    <row r="15" spans="1:10" ht="15" customHeight="1">
      <c r="A15" s="14"/>
      <c r="B15" s="11" t="s">
        <v>462</v>
      </c>
      <c r="C15" s="14"/>
      <c r="D15" s="228" t="s">
        <v>654</v>
      </c>
      <c r="E15" s="70"/>
      <c r="F15" s="60"/>
      <c r="G15" s="60"/>
      <c r="H15" s="60"/>
      <c r="I15" s="14"/>
      <c r="J15" s="14"/>
    </row>
    <row r="16" spans="1:10" ht="15" customHeight="1">
      <c r="A16" s="14"/>
      <c r="B16" s="11" t="s">
        <v>12</v>
      </c>
      <c r="C16" s="14"/>
      <c r="D16" s="229">
        <v>44664</v>
      </c>
      <c r="E16" s="70"/>
      <c r="F16" s="60"/>
      <c r="G16" s="60"/>
      <c r="H16" s="60"/>
      <c r="I16" s="14"/>
      <c r="J16" s="14"/>
    </row>
    <row r="17" spans="1:11" ht="15" customHeight="1">
      <c r="A17" s="14"/>
      <c r="B17" s="11" t="s">
        <v>7</v>
      </c>
      <c r="C17" s="14"/>
      <c r="D17" s="229" t="s">
        <v>461</v>
      </c>
      <c r="E17" s="60"/>
      <c r="F17" s="60"/>
      <c r="G17" s="60"/>
      <c r="H17" s="60"/>
      <c r="I17" s="14"/>
      <c r="J17" s="14"/>
    </row>
    <row r="18" spans="1:11" ht="15" customHeight="1">
      <c r="A18" s="14"/>
      <c r="B18" s="11"/>
      <c r="C18" s="14"/>
      <c r="D18" s="3"/>
      <c r="E18" s="60"/>
      <c r="F18" s="60"/>
      <c r="G18" s="60"/>
      <c r="H18" s="60"/>
      <c r="I18" s="14"/>
      <c r="J18" s="14"/>
    </row>
    <row r="19" spans="1:11" ht="15" customHeight="1">
      <c r="A19" s="14"/>
      <c r="B19" s="11"/>
      <c r="C19" s="14"/>
      <c r="D19" s="60" t="s">
        <v>11</v>
      </c>
      <c r="E19" s="60"/>
      <c r="F19" s="60"/>
      <c r="G19" s="60"/>
      <c r="H19" s="60"/>
      <c r="I19" s="14"/>
      <c r="J19" s="14"/>
    </row>
    <row r="20" spans="1:11" ht="15" customHeight="1">
      <c r="A20" s="14"/>
      <c r="B20" s="11"/>
      <c r="C20" s="14"/>
      <c r="D20" s="60" t="s">
        <v>13</v>
      </c>
      <c r="E20" s="60"/>
      <c r="F20" s="60"/>
      <c r="G20" s="60"/>
      <c r="H20" s="60"/>
      <c r="I20" s="14"/>
      <c r="J20" s="14"/>
    </row>
    <row r="21" spans="1:11" ht="15" customHeight="1">
      <c r="A21" s="66"/>
      <c r="B21" s="11"/>
      <c r="C21" s="66"/>
      <c r="E21" s="66"/>
      <c r="F21" s="66"/>
      <c r="G21" s="66"/>
      <c r="H21" s="66"/>
      <c r="I21" s="66"/>
      <c r="J21" s="66"/>
    </row>
    <row r="22" spans="1:11" s="15" customFormat="1" ht="15" customHeight="1">
      <c r="A22" s="66"/>
      <c r="B22" s="11"/>
      <c r="C22" s="66"/>
      <c r="D22" s="66"/>
      <c r="E22" s="66"/>
      <c r="F22" s="66"/>
      <c r="G22" s="66"/>
      <c r="H22" s="66"/>
      <c r="I22" s="66"/>
      <c r="J22" s="66"/>
      <c r="K22" s="1"/>
    </row>
    <row r="23" spans="1:11" ht="15" customHeight="1">
      <c r="A23" s="16"/>
      <c r="B23" s="17" t="s">
        <v>14</v>
      </c>
      <c r="C23" s="16"/>
      <c r="D23" s="108" t="s">
        <v>474</v>
      </c>
      <c r="E23" s="16"/>
      <c r="F23" s="16"/>
      <c r="G23" s="15"/>
      <c r="H23" s="16"/>
      <c r="I23" s="16"/>
      <c r="J23" s="16"/>
      <c r="K23" s="15"/>
    </row>
    <row r="24" spans="1:11" ht="15" customHeight="1">
      <c r="A24" s="16"/>
      <c r="B24" s="17"/>
      <c r="C24" s="16"/>
      <c r="D24" s="16"/>
      <c r="E24" s="16"/>
      <c r="F24" s="16"/>
      <c r="G24" s="18"/>
      <c r="H24" s="16"/>
      <c r="I24" s="16"/>
      <c r="J24" s="16"/>
      <c r="K24" s="15"/>
    </row>
    <row r="25" spans="1:11" ht="15" customHeight="1">
      <c r="A25" s="16"/>
      <c r="B25" s="17" t="s">
        <v>470</v>
      </c>
      <c r="C25" s="16"/>
      <c r="D25" s="108" t="s">
        <v>471</v>
      </c>
      <c r="E25" s="16"/>
      <c r="F25" s="16"/>
      <c r="G25" s="18"/>
      <c r="H25" s="16"/>
      <c r="I25" s="16"/>
      <c r="J25" s="16"/>
      <c r="K25" s="15"/>
    </row>
    <row r="26" spans="1:11" ht="15" customHeight="1">
      <c r="A26" s="16"/>
      <c r="B26" s="17"/>
      <c r="C26" s="16"/>
      <c r="D26" s="16"/>
      <c r="E26" s="16"/>
      <c r="F26" s="16"/>
      <c r="G26" s="15"/>
      <c r="H26" s="16"/>
      <c r="I26" s="16"/>
      <c r="J26" s="16"/>
      <c r="K26" s="15"/>
    </row>
    <row r="27" spans="1:11" ht="15" customHeight="1">
      <c r="A27" s="16"/>
      <c r="B27" s="11" t="s">
        <v>9</v>
      </c>
      <c r="C27" s="16"/>
      <c r="D27" s="16" t="s">
        <v>467</v>
      </c>
      <c r="E27" s="16"/>
      <c r="F27" s="16"/>
      <c r="G27" s="15"/>
      <c r="H27" s="16"/>
      <c r="I27" s="16"/>
      <c r="J27" s="16"/>
      <c r="K27" s="15"/>
    </row>
    <row r="28" spans="1:11" ht="13.5" customHeight="1">
      <c r="A28" s="14"/>
      <c r="B28" s="11"/>
      <c r="C28" s="16"/>
      <c r="D28" s="16" t="s">
        <v>463</v>
      </c>
      <c r="E28" s="60"/>
      <c r="F28" s="60"/>
      <c r="G28" s="60"/>
      <c r="H28" s="60"/>
      <c r="I28" s="66"/>
      <c r="J28" s="66"/>
    </row>
    <row r="29" spans="1:11" ht="15" customHeight="1">
      <c r="A29" s="66"/>
      <c r="B29" s="11"/>
      <c r="C29" s="66"/>
      <c r="D29" s="66" t="s">
        <v>468</v>
      </c>
      <c r="F29" s="18"/>
      <c r="G29" s="66"/>
      <c r="I29" s="14"/>
      <c r="J29" s="14"/>
    </row>
    <row r="30" spans="1:11" ht="13.5" customHeight="1">
      <c r="A30" s="14"/>
      <c r="C30" s="14"/>
      <c r="D30" s="66"/>
      <c r="F30" s="66"/>
      <c r="G30" s="66"/>
      <c r="I30" s="14"/>
      <c r="J30" s="14"/>
    </row>
    <row r="31" spans="1:11" s="75" customFormat="1" ht="13.5" customHeight="1">
      <c r="A31" s="14"/>
      <c r="B31" s="14"/>
      <c r="C31" s="14"/>
      <c r="D31" s="66" t="s">
        <v>472</v>
      </c>
      <c r="F31" s="66"/>
      <c r="G31" s="66"/>
      <c r="I31" s="29"/>
      <c r="J31" s="29"/>
    </row>
    <row r="32" spans="1:11" ht="13.2">
      <c r="A32" s="29"/>
      <c r="B32" s="29"/>
      <c r="C32" s="29"/>
      <c r="D32" s="16" t="s">
        <v>463</v>
      </c>
      <c r="E32" s="18"/>
      <c r="F32" s="14"/>
      <c r="G32" s="14"/>
      <c r="H32" s="14"/>
      <c r="I32" s="14"/>
      <c r="J32" s="14"/>
    </row>
    <row r="33" spans="1:10" ht="12">
      <c r="A33" s="14"/>
      <c r="B33" s="14"/>
      <c r="C33" s="14"/>
      <c r="D33" s="66" t="s">
        <v>460</v>
      </c>
      <c r="E33" s="14"/>
      <c r="F33" s="14"/>
      <c r="G33" s="14"/>
      <c r="H33" s="14"/>
      <c r="I33" s="14"/>
      <c r="J33" s="14"/>
    </row>
    <row r="34" spans="1:10" ht="12">
      <c r="A34" s="14"/>
      <c r="B34" s="14"/>
      <c r="C34" s="14"/>
      <c r="D34" s="14"/>
      <c r="E34" s="14"/>
      <c r="F34" s="14"/>
      <c r="G34" s="14"/>
      <c r="H34" s="14"/>
      <c r="I34" s="14"/>
      <c r="J34" s="14"/>
    </row>
    <row r="35" spans="1:10" ht="12">
      <c r="A35" s="14"/>
      <c r="B35" s="14"/>
      <c r="C35" s="14"/>
      <c r="D35" s="14"/>
      <c r="E35" s="14"/>
      <c r="F35" s="14"/>
      <c r="G35" s="14"/>
      <c r="H35" s="14"/>
      <c r="I35" s="14"/>
      <c r="J35" s="14"/>
    </row>
    <row r="36" spans="1:10" ht="12">
      <c r="A36" s="14"/>
      <c r="B36" s="14"/>
      <c r="C36" s="14"/>
      <c r="D36" s="14"/>
      <c r="E36" s="14"/>
      <c r="F36" s="14"/>
      <c r="G36" s="14"/>
      <c r="H36" s="14"/>
      <c r="I36" s="14"/>
      <c r="J36" s="14"/>
    </row>
    <row r="37" spans="1:10" ht="12">
      <c r="A37" s="14"/>
      <c r="B37" s="14"/>
      <c r="C37" s="14"/>
      <c r="D37" s="14"/>
      <c r="E37" s="14"/>
      <c r="F37" s="14"/>
      <c r="G37" s="14"/>
      <c r="H37" s="14"/>
      <c r="I37" s="14"/>
      <c r="J37" s="14"/>
    </row>
    <row r="38" spans="1:10" ht="12">
      <c r="A38" s="14"/>
      <c r="B38" s="14"/>
      <c r="C38" s="14"/>
      <c r="D38" s="14"/>
      <c r="E38" s="14"/>
      <c r="F38" s="14"/>
      <c r="G38" s="14"/>
      <c r="H38" s="14"/>
      <c r="I38" s="14"/>
      <c r="J38" s="14"/>
    </row>
    <row r="39" spans="1:10" ht="12">
      <c r="A39" s="14"/>
      <c r="B39" s="14"/>
      <c r="C39" s="14"/>
      <c r="D39" s="14"/>
      <c r="E39" s="14"/>
      <c r="F39" s="14"/>
      <c r="G39" s="14"/>
      <c r="H39" s="14"/>
      <c r="I39" s="14"/>
      <c r="J39" s="14"/>
    </row>
    <row r="40" spans="1:10" ht="12">
      <c r="A40" s="14"/>
      <c r="B40" s="14"/>
      <c r="C40" s="14"/>
    </row>
  </sheetData>
  <hyperlinks>
    <hyperlink ref="D23" r:id="rId1" xr:uid="{00000000-0004-0000-0000-000000000000}"/>
    <hyperlink ref="D29" r:id="rId2" xr:uid="{00000000-0004-0000-0000-000001000000}"/>
    <hyperlink ref="D25" r:id="rId3" xr:uid="{00000000-0004-0000-0000-000002000000}"/>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J337"/>
  <sheetViews>
    <sheetView zoomScaleNormal="100" workbookViewId="0">
      <pane ySplit="10" topLeftCell="A11" activePane="bottomLeft" state="frozen"/>
      <selection pane="bottomLeft"/>
    </sheetView>
  </sheetViews>
  <sheetFormatPr defaultColWidth="9" defaultRowHeight="12.75" customHeight="1"/>
  <cols>
    <col min="1" max="1" width="3.5" style="51" bestFit="1" customWidth="1"/>
    <col min="2" max="2" width="15.09765625" style="51" bestFit="1" customWidth="1"/>
    <col min="3" max="3" width="12.19921875" style="51" customWidth="1"/>
    <col min="4" max="4" width="10.69921875" style="51" customWidth="1"/>
    <col min="5" max="5" width="20.19921875" style="51" customWidth="1"/>
    <col min="6" max="6" width="10.69921875" style="51" customWidth="1"/>
    <col min="7" max="7" width="3.3984375" style="81" customWidth="1"/>
    <col min="8" max="8" width="20.3984375" style="51" customWidth="1"/>
    <col min="9" max="16384" width="9" style="51"/>
  </cols>
  <sheetData>
    <row r="1" spans="1:10" s="45" customFormat="1" ht="12.6" customHeight="1">
      <c r="A1" s="103" t="s">
        <v>561</v>
      </c>
      <c r="C1" s="103"/>
      <c r="D1" s="103"/>
      <c r="E1" s="103"/>
      <c r="F1" s="103"/>
      <c r="G1" s="81"/>
    </row>
    <row r="2" spans="1:10" s="46" customFormat="1" ht="13.2" customHeight="1">
      <c r="A2" s="43" t="s">
        <v>556</v>
      </c>
      <c r="C2" s="43"/>
      <c r="D2" s="43"/>
      <c r="E2" s="43"/>
      <c r="F2" s="43"/>
      <c r="G2" s="81"/>
    </row>
    <row r="3" spans="1:10" s="46" customFormat="1" ht="13.2" customHeight="1">
      <c r="A3" s="43"/>
      <c r="C3" s="43"/>
      <c r="D3" s="43"/>
      <c r="E3" s="43"/>
      <c r="F3" s="43"/>
      <c r="G3" s="81"/>
    </row>
    <row r="4" spans="1:10" s="46" customFormat="1" ht="13.2" customHeight="1">
      <c r="A4" s="43" t="s">
        <v>508</v>
      </c>
      <c r="C4" s="43"/>
      <c r="D4" s="43"/>
      <c r="E4" s="43"/>
      <c r="F4" s="43"/>
      <c r="G4" s="81"/>
    </row>
    <row r="5" spans="1:10" s="46" customFormat="1" ht="13.2" customHeight="1">
      <c r="A5" s="43" t="s">
        <v>557</v>
      </c>
      <c r="C5" s="43"/>
      <c r="D5" s="43"/>
      <c r="E5" s="43"/>
      <c r="F5" s="43"/>
      <c r="G5" s="81"/>
    </row>
    <row r="6" spans="1:10" s="46" customFormat="1" ht="13.2" customHeight="1">
      <c r="A6" s="43" t="s">
        <v>558</v>
      </c>
      <c r="C6" s="43"/>
      <c r="D6" s="43"/>
      <c r="E6" s="43"/>
      <c r="F6" s="43"/>
      <c r="G6" s="81"/>
    </row>
    <row r="7" spans="1:10" s="46" customFormat="1" ht="12.75" customHeight="1">
      <c r="A7" s="43" t="s">
        <v>509</v>
      </c>
      <c r="C7" s="84"/>
      <c r="D7" s="44"/>
      <c r="E7" s="44"/>
      <c r="F7" s="44"/>
      <c r="G7" s="81"/>
    </row>
    <row r="8" spans="1:10" s="46" customFormat="1" ht="12.75" customHeight="1" thickBot="1">
      <c r="A8" s="43"/>
      <c r="C8" s="84"/>
      <c r="D8" s="84"/>
      <c r="E8" s="84"/>
      <c r="F8" s="84"/>
      <c r="G8" s="81"/>
    </row>
    <row r="9" spans="1:10" s="46" customFormat="1" ht="12.75" customHeight="1" thickTop="1">
      <c r="A9" s="238" t="s">
        <v>494</v>
      </c>
      <c r="B9" s="238"/>
      <c r="C9" s="238" t="s">
        <v>503</v>
      </c>
      <c r="D9" s="243" t="s">
        <v>504</v>
      </c>
      <c r="E9" s="243"/>
      <c r="F9" s="243"/>
      <c r="G9" s="81"/>
      <c r="H9" s="238" t="s">
        <v>510</v>
      </c>
    </row>
    <row r="10" spans="1:10" s="47" customFormat="1" ht="55.95" customHeight="1">
      <c r="A10" s="239"/>
      <c r="B10" s="239"/>
      <c r="C10" s="239"/>
      <c r="D10" s="185" t="s">
        <v>505</v>
      </c>
      <c r="E10" s="173" t="s">
        <v>506</v>
      </c>
      <c r="F10" s="185" t="s">
        <v>507</v>
      </c>
      <c r="G10" s="81"/>
      <c r="H10" s="242"/>
    </row>
    <row r="11" spans="1:10" s="47" customFormat="1" ht="13.2">
      <c r="A11" s="114">
        <v>0</v>
      </c>
      <c r="B11" s="114" t="s">
        <v>104</v>
      </c>
      <c r="C11" s="153">
        <v>16400</v>
      </c>
      <c r="D11" s="151">
        <v>14227</v>
      </c>
      <c r="E11" s="136">
        <v>1339</v>
      </c>
      <c r="F11" s="136">
        <v>834</v>
      </c>
      <c r="G11" s="81"/>
      <c r="H11" s="136">
        <v>15061</v>
      </c>
    </row>
    <row r="12" spans="1:10" s="48" customFormat="1" ht="13.8">
      <c r="A12" s="118">
        <v>1</v>
      </c>
      <c r="B12" s="118" t="s">
        <v>105</v>
      </c>
      <c r="C12" s="154">
        <v>3501</v>
      </c>
      <c r="D12" s="137">
        <v>2875</v>
      </c>
      <c r="E12" s="137">
        <v>258</v>
      </c>
      <c r="F12" s="137">
        <v>368</v>
      </c>
      <c r="G12" s="81"/>
      <c r="H12" s="137">
        <v>3243</v>
      </c>
      <c r="I12"/>
      <c r="J12"/>
    </row>
    <row r="13" spans="1:10" s="50" customFormat="1" ht="12.75" customHeight="1">
      <c r="A13" s="138">
        <v>114</v>
      </c>
      <c r="B13" s="138" t="s">
        <v>126</v>
      </c>
      <c r="C13" s="155">
        <v>66</v>
      </c>
      <c r="D13" s="139">
        <v>50</v>
      </c>
      <c r="E13" s="139">
        <v>16</v>
      </c>
      <c r="F13" s="139">
        <v>0</v>
      </c>
      <c r="G13" s="81"/>
      <c r="H13" s="139">
        <v>50</v>
      </c>
    </row>
    <row r="14" spans="1:10" ht="12.75" customHeight="1">
      <c r="A14" s="138">
        <v>115</v>
      </c>
      <c r="B14" s="138" t="s">
        <v>128</v>
      </c>
      <c r="C14" s="155">
        <v>22</v>
      </c>
      <c r="D14" s="139">
        <v>22</v>
      </c>
      <c r="E14" s="139">
        <v>0</v>
      </c>
      <c r="F14" s="139">
        <v>0</v>
      </c>
      <c r="H14" s="139">
        <v>22</v>
      </c>
    </row>
    <row r="15" spans="1:10" ht="12.75" customHeight="1">
      <c r="A15" s="138">
        <v>117</v>
      </c>
      <c r="B15" s="138" t="s">
        <v>131</v>
      </c>
      <c r="C15" s="155">
        <v>41</v>
      </c>
      <c r="D15" s="139">
        <v>40</v>
      </c>
      <c r="E15" s="139" t="s">
        <v>466</v>
      </c>
      <c r="F15" s="139">
        <v>0</v>
      </c>
      <c r="H15" s="139">
        <v>40</v>
      </c>
    </row>
    <row r="16" spans="1:10" ht="12.75" customHeight="1">
      <c r="A16" s="138">
        <v>120</v>
      </c>
      <c r="B16" s="138" t="s">
        <v>130</v>
      </c>
      <c r="C16" s="155">
        <v>49</v>
      </c>
      <c r="D16" s="139">
        <v>32</v>
      </c>
      <c r="E16" s="139">
        <v>17</v>
      </c>
      <c r="F16" s="139">
        <v>0</v>
      </c>
      <c r="H16" s="139">
        <v>32</v>
      </c>
    </row>
    <row r="17" spans="1:8" ht="12.75" customHeight="1">
      <c r="A17" s="138">
        <v>123</v>
      </c>
      <c r="B17" s="138" t="s">
        <v>111</v>
      </c>
      <c r="C17" s="155">
        <v>166</v>
      </c>
      <c r="D17" s="139">
        <v>154</v>
      </c>
      <c r="E17" s="139" t="s">
        <v>466</v>
      </c>
      <c r="F17" s="139">
        <v>11</v>
      </c>
      <c r="H17" s="139">
        <v>165</v>
      </c>
    </row>
    <row r="18" spans="1:8" ht="12.75" customHeight="1">
      <c r="A18" s="138">
        <v>125</v>
      </c>
      <c r="B18" s="138" t="s">
        <v>108</v>
      </c>
      <c r="C18" s="155">
        <v>43</v>
      </c>
      <c r="D18" s="139">
        <v>43</v>
      </c>
      <c r="E18" s="139">
        <v>0</v>
      </c>
      <c r="F18" s="139">
        <v>0</v>
      </c>
      <c r="H18" s="139">
        <v>43</v>
      </c>
    </row>
    <row r="19" spans="1:8" ht="12.75" customHeight="1">
      <c r="A19" s="138">
        <v>126</v>
      </c>
      <c r="B19" s="138" t="s">
        <v>110</v>
      </c>
      <c r="C19" s="155">
        <v>131</v>
      </c>
      <c r="D19" s="139">
        <v>122</v>
      </c>
      <c r="E19" s="139" t="s">
        <v>466</v>
      </c>
      <c r="F19" s="139">
        <v>6</v>
      </c>
      <c r="H19" s="140">
        <v>128</v>
      </c>
    </row>
    <row r="20" spans="1:8" ht="12.75" customHeight="1">
      <c r="A20" s="138">
        <v>127</v>
      </c>
      <c r="B20" s="138" t="s">
        <v>106</v>
      </c>
      <c r="C20" s="155">
        <v>116</v>
      </c>
      <c r="D20" s="139">
        <v>111</v>
      </c>
      <c r="E20" s="139">
        <v>5</v>
      </c>
      <c r="F20" s="139">
        <v>0</v>
      </c>
      <c r="H20" s="139">
        <v>111</v>
      </c>
    </row>
    <row r="21" spans="1:8" ht="12.75" customHeight="1">
      <c r="A21" s="138">
        <v>128</v>
      </c>
      <c r="B21" s="138" t="s">
        <v>117</v>
      </c>
      <c r="C21" s="155">
        <v>11</v>
      </c>
      <c r="D21" s="139">
        <v>11</v>
      </c>
      <c r="E21" s="139">
        <v>0</v>
      </c>
      <c r="F21" s="139">
        <v>0</v>
      </c>
      <c r="H21" s="139">
        <v>11</v>
      </c>
    </row>
    <row r="22" spans="1:8" ht="12.75" customHeight="1">
      <c r="A22" s="138">
        <v>136</v>
      </c>
      <c r="B22" s="138" t="s">
        <v>109</v>
      </c>
      <c r="C22" s="155">
        <v>150</v>
      </c>
      <c r="D22" s="139">
        <v>112</v>
      </c>
      <c r="E22" s="139">
        <v>38</v>
      </c>
      <c r="F22" s="139">
        <v>0</v>
      </c>
      <c r="H22" s="140">
        <v>112</v>
      </c>
    </row>
    <row r="23" spans="1:8" ht="12.75" customHeight="1">
      <c r="A23" s="138">
        <v>138</v>
      </c>
      <c r="B23" s="138" t="s">
        <v>124</v>
      </c>
      <c r="C23" s="155">
        <v>60</v>
      </c>
      <c r="D23" s="139">
        <v>58</v>
      </c>
      <c r="E23" s="139" t="s">
        <v>466</v>
      </c>
      <c r="F23" s="139">
        <v>0</v>
      </c>
      <c r="H23" s="139">
        <v>58</v>
      </c>
    </row>
    <row r="24" spans="1:8" ht="12.75" customHeight="1">
      <c r="A24" s="138">
        <v>139</v>
      </c>
      <c r="B24" s="138" t="s">
        <v>127</v>
      </c>
      <c r="C24" s="155">
        <v>55</v>
      </c>
      <c r="D24" s="139">
        <v>53</v>
      </c>
      <c r="E24" s="139" t="s">
        <v>466</v>
      </c>
      <c r="F24" s="139">
        <v>0</v>
      </c>
      <c r="H24" s="139">
        <v>53</v>
      </c>
    </row>
    <row r="25" spans="1:8" ht="12.75" customHeight="1">
      <c r="A25" s="138">
        <v>140</v>
      </c>
      <c r="B25" s="138" t="s">
        <v>115</v>
      </c>
      <c r="C25" s="155">
        <v>7</v>
      </c>
      <c r="D25" s="139">
        <v>7</v>
      </c>
      <c r="E25" s="139">
        <v>0</v>
      </c>
      <c r="F25" s="139">
        <v>0</v>
      </c>
      <c r="H25" s="139">
        <v>7</v>
      </c>
    </row>
    <row r="26" spans="1:8" ht="12.75" customHeight="1">
      <c r="A26" s="138">
        <v>160</v>
      </c>
      <c r="B26" s="138" t="s">
        <v>125</v>
      </c>
      <c r="C26" s="155">
        <v>65</v>
      </c>
      <c r="D26" s="139">
        <v>46</v>
      </c>
      <c r="E26" s="139">
        <v>19</v>
      </c>
      <c r="F26" s="139">
        <v>0</v>
      </c>
      <c r="H26" s="139">
        <v>46</v>
      </c>
    </row>
    <row r="27" spans="1:8" ht="12.75" customHeight="1">
      <c r="A27" s="138">
        <v>162</v>
      </c>
      <c r="B27" s="138" t="s">
        <v>107</v>
      </c>
      <c r="C27" s="155">
        <v>20</v>
      </c>
      <c r="D27" s="139">
        <v>19</v>
      </c>
      <c r="E27" s="139" t="s">
        <v>466</v>
      </c>
      <c r="F27" s="139">
        <v>0</v>
      </c>
      <c r="H27" s="139">
        <v>19</v>
      </c>
    </row>
    <row r="28" spans="1:8" ht="12.75" customHeight="1">
      <c r="A28" s="138">
        <v>163</v>
      </c>
      <c r="B28" s="138" t="s">
        <v>119</v>
      </c>
      <c r="C28" s="155">
        <v>101</v>
      </c>
      <c r="D28" s="139">
        <v>71</v>
      </c>
      <c r="E28" s="139">
        <v>30</v>
      </c>
      <c r="F28" s="139">
        <v>0</v>
      </c>
      <c r="H28" s="139">
        <v>71</v>
      </c>
    </row>
    <row r="29" spans="1:8" ht="12.75" customHeight="1">
      <c r="A29" s="138">
        <v>180</v>
      </c>
      <c r="B29" s="138" t="s">
        <v>121</v>
      </c>
      <c r="C29" s="155">
        <v>1665</v>
      </c>
      <c r="D29" s="139">
        <v>1316</v>
      </c>
      <c r="E29" s="139">
        <v>0</v>
      </c>
      <c r="F29" s="139">
        <v>349</v>
      </c>
      <c r="H29" s="139">
        <v>1665</v>
      </c>
    </row>
    <row r="30" spans="1:8" ht="12.75" customHeight="1">
      <c r="A30" s="138">
        <v>181</v>
      </c>
      <c r="B30" s="138" t="s">
        <v>123</v>
      </c>
      <c r="C30" s="155">
        <v>142</v>
      </c>
      <c r="D30" s="139">
        <v>101</v>
      </c>
      <c r="E30" s="139">
        <v>41</v>
      </c>
      <c r="F30" s="139">
        <v>0</v>
      </c>
      <c r="H30" s="139">
        <v>101</v>
      </c>
    </row>
    <row r="31" spans="1:8" ht="12.75" customHeight="1">
      <c r="A31" s="138">
        <v>182</v>
      </c>
      <c r="B31" s="138" t="s">
        <v>113</v>
      </c>
      <c r="C31" s="155">
        <v>168</v>
      </c>
      <c r="D31" s="139">
        <v>119</v>
      </c>
      <c r="E31" s="139">
        <v>49</v>
      </c>
      <c r="F31" s="139">
        <v>0</v>
      </c>
      <c r="H31" s="139">
        <v>119</v>
      </c>
    </row>
    <row r="32" spans="1:8" ht="12.75" customHeight="1">
      <c r="A32" s="138">
        <v>183</v>
      </c>
      <c r="B32" s="138" t="s">
        <v>122</v>
      </c>
      <c r="C32" s="155">
        <v>84</v>
      </c>
      <c r="D32" s="139">
        <v>79</v>
      </c>
      <c r="E32" s="139">
        <v>5</v>
      </c>
      <c r="F32" s="139">
        <v>0</v>
      </c>
      <c r="H32" s="139">
        <v>79</v>
      </c>
    </row>
    <row r="33" spans="1:8" ht="12.75" customHeight="1">
      <c r="A33" s="138">
        <v>184</v>
      </c>
      <c r="B33" s="138" t="s">
        <v>120</v>
      </c>
      <c r="C33" s="155">
        <v>93</v>
      </c>
      <c r="D33" s="139">
        <v>92</v>
      </c>
      <c r="E33" s="139" t="s">
        <v>466</v>
      </c>
      <c r="F33" s="139">
        <v>0</v>
      </c>
      <c r="H33" s="139">
        <v>92</v>
      </c>
    </row>
    <row r="34" spans="1:8" ht="12.75" customHeight="1">
      <c r="A34" s="138">
        <v>186</v>
      </c>
      <c r="B34" s="138" t="s">
        <v>112</v>
      </c>
      <c r="C34" s="155">
        <v>38</v>
      </c>
      <c r="D34" s="139">
        <v>36</v>
      </c>
      <c r="E34" s="139">
        <v>0</v>
      </c>
      <c r="F34" s="139" t="s">
        <v>466</v>
      </c>
      <c r="H34" s="139">
        <v>38</v>
      </c>
    </row>
    <row r="35" spans="1:8" ht="12.75" customHeight="1">
      <c r="A35" s="138">
        <v>187</v>
      </c>
      <c r="B35" s="138" t="s">
        <v>129</v>
      </c>
      <c r="C35" s="155">
        <v>8</v>
      </c>
      <c r="D35" s="141">
        <v>8</v>
      </c>
      <c r="E35" s="141">
        <v>0</v>
      </c>
      <c r="F35" s="141">
        <v>0</v>
      </c>
      <c r="H35" s="141">
        <v>8</v>
      </c>
    </row>
    <row r="36" spans="1:8" ht="12.75" customHeight="1">
      <c r="A36" s="138">
        <v>188</v>
      </c>
      <c r="B36" s="138" t="s">
        <v>114</v>
      </c>
      <c r="C36" s="155">
        <v>106</v>
      </c>
      <c r="D36" s="139">
        <v>80</v>
      </c>
      <c r="E36" s="139">
        <v>26</v>
      </c>
      <c r="F36" s="139">
        <v>0</v>
      </c>
      <c r="H36" s="139">
        <v>80</v>
      </c>
    </row>
    <row r="37" spans="1:8" ht="12.75" customHeight="1">
      <c r="A37" s="138">
        <v>191</v>
      </c>
      <c r="B37" s="138" t="s">
        <v>118</v>
      </c>
      <c r="C37" s="155">
        <v>43</v>
      </c>
      <c r="D37" s="139">
        <v>42</v>
      </c>
      <c r="E37" s="139" t="s">
        <v>466</v>
      </c>
      <c r="F37" s="139">
        <v>0</v>
      </c>
      <c r="H37" s="139">
        <v>42</v>
      </c>
    </row>
    <row r="38" spans="1:8" ht="12.75" customHeight="1">
      <c r="A38" s="138">
        <v>192</v>
      </c>
      <c r="B38" s="138" t="s">
        <v>116</v>
      </c>
      <c r="C38" s="155">
        <v>53</v>
      </c>
      <c r="D38" s="139">
        <v>52</v>
      </c>
      <c r="E38" s="139">
        <v>0</v>
      </c>
      <c r="F38" s="139" t="s">
        <v>466</v>
      </c>
      <c r="H38" s="139">
        <v>53</v>
      </c>
    </row>
    <row r="39" spans="1:8" ht="12.75" customHeight="1">
      <c r="A39" s="118">
        <v>3</v>
      </c>
      <c r="B39" s="118" t="s">
        <v>132</v>
      </c>
      <c r="C39" s="154">
        <v>506</v>
      </c>
      <c r="D39" s="137">
        <v>464</v>
      </c>
      <c r="E39" s="137">
        <v>40</v>
      </c>
      <c r="F39" s="137" t="s">
        <v>466</v>
      </c>
      <c r="H39" s="137">
        <v>466</v>
      </c>
    </row>
    <row r="40" spans="1:8" ht="12.75" customHeight="1">
      <c r="A40" s="138">
        <v>305</v>
      </c>
      <c r="B40" s="138" t="s">
        <v>135</v>
      </c>
      <c r="C40" s="155">
        <v>28</v>
      </c>
      <c r="D40" s="139">
        <v>27</v>
      </c>
      <c r="E40" s="139" t="s">
        <v>466</v>
      </c>
      <c r="F40" s="139">
        <v>0</v>
      </c>
      <c r="H40" s="139">
        <v>27</v>
      </c>
    </row>
    <row r="41" spans="1:8" ht="12.75" customHeight="1">
      <c r="A41" s="138">
        <v>319</v>
      </c>
      <c r="B41" s="138" t="s">
        <v>139</v>
      </c>
      <c r="C41" s="155">
        <v>10</v>
      </c>
      <c r="D41" s="139">
        <v>10</v>
      </c>
      <c r="E41" s="139">
        <v>0</v>
      </c>
      <c r="F41" s="139">
        <v>0</v>
      </c>
      <c r="H41" s="140">
        <v>10</v>
      </c>
    </row>
    <row r="42" spans="1:8" ht="12.75" customHeight="1">
      <c r="A42" s="138">
        <v>330</v>
      </c>
      <c r="B42" s="138" t="s">
        <v>136</v>
      </c>
      <c r="C42" s="155">
        <v>26</v>
      </c>
      <c r="D42" s="139">
        <v>15</v>
      </c>
      <c r="E42" s="139">
        <v>11</v>
      </c>
      <c r="F42" s="139">
        <v>0</v>
      </c>
      <c r="H42" s="139">
        <v>15</v>
      </c>
    </row>
    <row r="43" spans="1:8" ht="12.75" customHeight="1">
      <c r="A43" s="138">
        <v>331</v>
      </c>
      <c r="B43" s="138" t="s">
        <v>134</v>
      </c>
      <c r="C43" s="155">
        <v>24</v>
      </c>
      <c r="D43" s="139">
        <v>24</v>
      </c>
      <c r="E43" s="139">
        <v>0</v>
      </c>
      <c r="F43" s="139">
        <v>0</v>
      </c>
      <c r="H43" s="139">
        <v>24</v>
      </c>
    </row>
    <row r="44" spans="1:8" ht="12.75" customHeight="1">
      <c r="A44" s="138">
        <v>360</v>
      </c>
      <c r="B44" s="138" t="s">
        <v>137</v>
      </c>
      <c r="C44" s="155">
        <v>36</v>
      </c>
      <c r="D44" s="139">
        <v>31</v>
      </c>
      <c r="E44" s="139">
        <v>5</v>
      </c>
      <c r="F44" s="139">
        <v>0</v>
      </c>
      <c r="H44" s="139">
        <v>31</v>
      </c>
    </row>
    <row r="45" spans="1:8" ht="12.75" customHeight="1">
      <c r="A45" s="138">
        <v>380</v>
      </c>
      <c r="B45" s="138" t="s">
        <v>138</v>
      </c>
      <c r="C45" s="155">
        <v>262</v>
      </c>
      <c r="D45" s="139">
        <v>262</v>
      </c>
      <c r="E45" s="139">
        <v>0</v>
      </c>
      <c r="F45" s="139">
        <v>0</v>
      </c>
      <c r="H45" s="139">
        <v>262</v>
      </c>
    </row>
    <row r="46" spans="1:8" ht="12.75" customHeight="1">
      <c r="A46" s="138">
        <v>381</v>
      </c>
      <c r="B46" s="138" t="s">
        <v>133</v>
      </c>
      <c r="C46" s="155">
        <v>70</v>
      </c>
      <c r="D46" s="139">
        <v>67</v>
      </c>
      <c r="E46" s="141" t="s">
        <v>466</v>
      </c>
      <c r="F46" s="141" t="s">
        <v>466</v>
      </c>
      <c r="H46" s="141">
        <v>69</v>
      </c>
    </row>
    <row r="47" spans="1:8" ht="12.75" customHeight="1">
      <c r="A47" s="138">
        <v>382</v>
      </c>
      <c r="B47" s="138" t="s">
        <v>140</v>
      </c>
      <c r="C47" s="155">
        <v>50</v>
      </c>
      <c r="D47" s="139">
        <v>28</v>
      </c>
      <c r="E47" s="139">
        <v>22</v>
      </c>
      <c r="F47" s="139">
        <v>0</v>
      </c>
      <c r="H47" s="139">
        <v>28</v>
      </c>
    </row>
    <row r="48" spans="1:8" ht="12.75" customHeight="1">
      <c r="A48" s="118">
        <v>4</v>
      </c>
      <c r="B48" s="118" t="s">
        <v>141</v>
      </c>
      <c r="C48" s="154">
        <v>429</v>
      </c>
      <c r="D48" s="142">
        <v>373</v>
      </c>
      <c r="E48" s="142">
        <v>33</v>
      </c>
      <c r="F48" s="142">
        <v>23</v>
      </c>
      <c r="H48" s="142">
        <v>396</v>
      </c>
    </row>
    <row r="49" spans="1:8" s="73" customFormat="1" ht="12.75" customHeight="1">
      <c r="A49" s="138">
        <v>428</v>
      </c>
      <c r="B49" s="138" t="s">
        <v>150</v>
      </c>
      <c r="C49" s="155">
        <v>10</v>
      </c>
      <c r="D49" s="139">
        <v>10</v>
      </c>
      <c r="E49" s="139">
        <v>0</v>
      </c>
      <c r="F49" s="139">
        <v>0</v>
      </c>
      <c r="G49" s="81"/>
      <c r="H49" s="139">
        <v>10</v>
      </c>
    </row>
    <row r="50" spans="1:8" ht="12.75" customHeight="1">
      <c r="A50" s="138">
        <v>461</v>
      </c>
      <c r="B50" s="138" t="s">
        <v>144</v>
      </c>
      <c r="C50" s="155">
        <v>10</v>
      </c>
      <c r="D50" s="139">
        <v>10</v>
      </c>
      <c r="E50" s="139">
        <v>0</v>
      </c>
      <c r="F50" s="139">
        <v>0</v>
      </c>
      <c r="H50" s="140">
        <v>10</v>
      </c>
    </row>
    <row r="51" spans="1:8" ht="12.75" customHeight="1">
      <c r="A51" s="138">
        <v>480</v>
      </c>
      <c r="B51" s="138" t="s">
        <v>146</v>
      </c>
      <c r="C51" s="155">
        <v>80</v>
      </c>
      <c r="D51" s="139">
        <v>62</v>
      </c>
      <c r="E51" s="139">
        <v>4</v>
      </c>
      <c r="F51" s="139">
        <v>14</v>
      </c>
      <c r="H51" s="139">
        <v>76</v>
      </c>
    </row>
    <row r="52" spans="1:8" ht="12.75" customHeight="1">
      <c r="A52" s="138">
        <v>481</v>
      </c>
      <c r="B52" s="138" t="s">
        <v>147</v>
      </c>
      <c r="C52" s="155">
        <v>16</v>
      </c>
      <c r="D52" s="139">
        <v>16</v>
      </c>
      <c r="E52" s="139">
        <v>0</v>
      </c>
      <c r="F52" s="139">
        <v>0</v>
      </c>
      <c r="H52" s="139">
        <v>16</v>
      </c>
    </row>
    <row r="53" spans="1:8" ht="12.75" customHeight="1">
      <c r="A53" s="138">
        <v>482</v>
      </c>
      <c r="B53" s="138" t="s">
        <v>143</v>
      </c>
      <c r="C53" s="155">
        <v>27</v>
      </c>
      <c r="D53" s="139">
        <v>19</v>
      </c>
      <c r="E53" s="139">
        <v>8</v>
      </c>
      <c r="F53" s="139">
        <v>0</v>
      </c>
      <c r="H53" s="139">
        <v>19</v>
      </c>
    </row>
    <row r="54" spans="1:8" ht="12.75" customHeight="1">
      <c r="A54" s="138">
        <v>483</v>
      </c>
      <c r="B54" s="138" t="s">
        <v>145</v>
      </c>
      <c r="C54" s="155">
        <v>53</v>
      </c>
      <c r="D54" s="139">
        <v>53</v>
      </c>
      <c r="E54" s="139">
        <v>0</v>
      </c>
      <c r="F54" s="139">
        <v>0</v>
      </c>
      <c r="H54" s="139">
        <v>53</v>
      </c>
    </row>
    <row r="55" spans="1:8" ht="12.75" customHeight="1">
      <c r="A55" s="138">
        <v>484</v>
      </c>
      <c r="B55" s="138" t="s">
        <v>142</v>
      </c>
      <c r="C55" s="155">
        <v>174</v>
      </c>
      <c r="D55" s="139">
        <v>153</v>
      </c>
      <c r="E55" s="139">
        <v>21</v>
      </c>
      <c r="F55" s="139">
        <v>0</v>
      </c>
      <c r="H55" s="139">
        <v>153</v>
      </c>
    </row>
    <row r="56" spans="1:8" ht="12.75" customHeight="1">
      <c r="A56" s="138">
        <v>486</v>
      </c>
      <c r="B56" s="138" t="s">
        <v>148</v>
      </c>
      <c r="C56" s="155">
        <v>45</v>
      </c>
      <c r="D56" s="139">
        <v>44</v>
      </c>
      <c r="E56" s="139">
        <v>0</v>
      </c>
      <c r="F56" s="139" t="s">
        <v>466</v>
      </c>
      <c r="H56" s="139">
        <v>45</v>
      </c>
    </row>
    <row r="57" spans="1:8" ht="12.75" customHeight="1">
      <c r="A57" s="138">
        <v>488</v>
      </c>
      <c r="B57" s="138" t="s">
        <v>149</v>
      </c>
      <c r="C57" s="155">
        <v>14</v>
      </c>
      <c r="D57" s="139">
        <v>6</v>
      </c>
      <c r="E57" s="139">
        <v>0</v>
      </c>
      <c r="F57" s="139">
        <v>8</v>
      </c>
      <c r="H57" s="139">
        <v>14</v>
      </c>
    </row>
    <row r="58" spans="1:8" ht="12.75" customHeight="1">
      <c r="A58" s="118">
        <v>5</v>
      </c>
      <c r="B58" s="118" t="s">
        <v>151</v>
      </c>
      <c r="C58" s="154">
        <v>810</v>
      </c>
      <c r="D58" s="142">
        <v>620</v>
      </c>
      <c r="E58" s="142">
        <v>179</v>
      </c>
      <c r="F58" s="142">
        <v>11</v>
      </c>
      <c r="H58" s="142">
        <v>631</v>
      </c>
    </row>
    <row r="59" spans="1:8" s="73" customFormat="1" ht="12.75" customHeight="1">
      <c r="A59" s="138">
        <v>509</v>
      </c>
      <c r="B59" s="138" t="s">
        <v>164</v>
      </c>
      <c r="C59" s="155">
        <v>8</v>
      </c>
      <c r="D59" s="139">
        <v>4</v>
      </c>
      <c r="E59" s="139">
        <v>4</v>
      </c>
      <c r="F59" s="139">
        <v>0</v>
      </c>
      <c r="G59" s="81"/>
      <c r="H59" s="140">
        <v>4</v>
      </c>
    </row>
    <row r="60" spans="1:8" ht="12.75" customHeight="1">
      <c r="A60" s="138">
        <v>512</v>
      </c>
      <c r="B60" s="138" t="s">
        <v>162</v>
      </c>
      <c r="C60" s="155" t="s">
        <v>466</v>
      </c>
      <c r="D60" s="139" t="s">
        <v>466</v>
      </c>
      <c r="E60" s="139" t="s">
        <v>466</v>
      </c>
      <c r="F60" s="139">
        <v>0</v>
      </c>
      <c r="H60" s="139" t="s">
        <v>466</v>
      </c>
    </row>
    <row r="61" spans="1:8" ht="12.75" customHeight="1">
      <c r="A61" s="138">
        <v>513</v>
      </c>
      <c r="B61" s="138" t="s">
        <v>154</v>
      </c>
      <c r="C61" s="155">
        <v>20</v>
      </c>
      <c r="D61" s="139">
        <v>13</v>
      </c>
      <c r="E61" s="139">
        <v>7</v>
      </c>
      <c r="F61" s="139">
        <v>0</v>
      </c>
      <c r="H61" s="139">
        <v>13</v>
      </c>
    </row>
    <row r="62" spans="1:8" ht="12.75" customHeight="1">
      <c r="A62" s="138">
        <v>560</v>
      </c>
      <c r="B62" s="138" t="s">
        <v>152</v>
      </c>
      <c r="C62" s="155" t="s">
        <v>466</v>
      </c>
      <c r="D62" s="139" t="s">
        <v>466</v>
      </c>
      <c r="E62" s="139">
        <v>0</v>
      </c>
      <c r="F62" s="139" t="s">
        <v>466</v>
      </c>
      <c r="H62" s="139" t="s">
        <v>466</v>
      </c>
    </row>
    <row r="63" spans="1:8" ht="12.75" customHeight="1">
      <c r="A63" s="138">
        <v>561</v>
      </c>
      <c r="B63" s="138" t="s">
        <v>163</v>
      </c>
      <c r="C63" s="155">
        <v>15</v>
      </c>
      <c r="D63" s="139">
        <v>11</v>
      </c>
      <c r="E63" s="139" t="s">
        <v>466</v>
      </c>
      <c r="F63" s="139" t="s">
        <v>466</v>
      </c>
      <c r="H63" s="139">
        <v>14</v>
      </c>
    </row>
    <row r="64" spans="1:8" ht="12.75" customHeight="1">
      <c r="A64" s="138">
        <v>562</v>
      </c>
      <c r="B64" s="138" t="s">
        <v>153</v>
      </c>
      <c r="C64" s="155">
        <v>32</v>
      </c>
      <c r="D64" s="139">
        <v>32</v>
      </c>
      <c r="E64" s="139">
        <v>0</v>
      </c>
      <c r="F64" s="139">
        <v>0</v>
      </c>
      <c r="H64" s="139">
        <v>32</v>
      </c>
    </row>
    <row r="65" spans="1:8" ht="12.75" customHeight="1">
      <c r="A65" s="138">
        <v>563</v>
      </c>
      <c r="B65" s="138" t="s">
        <v>161</v>
      </c>
      <c r="C65" s="155">
        <v>13</v>
      </c>
      <c r="D65" s="139">
        <v>13</v>
      </c>
      <c r="E65" s="139">
        <v>0</v>
      </c>
      <c r="F65" s="139">
        <v>0</v>
      </c>
      <c r="H65" s="139">
        <v>13</v>
      </c>
    </row>
    <row r="66" spans="1:8" ht="12.75" customHeight="1">
      <c r="A66" s="138">
        <v>580</v>
      </c>
      <c r="B66" s="138" t="s">
        <v>155</v>
      </c>
      <c r="C66" s="155">
        <v>322</v>
      </c>
      <c r="D66" s="139">
        <v>180</v>
      </c>
      <c r="E66" s="139">
        <v>140</v>
      </c>
      <c r="F66" s="139" t="s">
        <v>466</v>
      </c>
      <c r="H66" s="139">
        <v>182</v>
      </c>
    </row>
    <row r="67" spans="1:8" ht="12.75" customHeight="1">
      <c r="A67" s="138">
        <v>581</v>
      </c>
      <c r="B67" s="138" t="s">
        <v>158</v>
      </c>
      <c r="C67" s="155">
        <v>221</v>
      </c>
      <c r="D67" s="139">
        <v>221</v>
      </c>
      <c r="E67" s="139">
        <v>0</v>
      </c>
      <c r="F67" s="139">
        <v>0</v>
      </c>
      <c r="H67" s="139">
        <v>221</v>
      </c>
    </row>
    <row r="68" spans="1:8" ht="12.75" customHeight="1">
      <c r="A68" s="138">
        <v>582</v>
      </c>
      <c r="B68" s="138" t="s">
        <v>159</v>
      </c>
      <c r="C68" s="155">
        <v>16</v>
      </c>
      <c r="D68" s="139">
        <v>16</v>
      </c>
      <c r="E68" s="139">
        <v>0</v>
      </c>
      <c r="F68" s="139">
        <v>0</v>
      </c>
      <c r="H68" s="139">
        <v>16</v>
      </c>
    </row>
    <row r="69" spans="1:8" ht="12.75" customHeight="1">
      <c r="A69" s="138">
        <v>583</v>
      </c>
      <c r="B69" s="138" t="s">
        <v>157</v>
      </c>
      <c r="C69" s="155">
        <v>107</v>
      </c>
      <c r="D69" s="139">
        <v>85</v>
      </c>
      <c r="E69" s="139">
        <v>22</v>
      </c>
      <c r="F69" s="139">
        <v>0</v>
      </c>
      <c r="H69" s="139">
        <v>85</v>
      </c>
    </row>
    <row r="70" spans="1:8" ht="12.75" customHeight="1">
      <c r="A70" s="138">
        <v>584</v>
      </c>
      <c r="B70" s="138" t="s">
        <v>160</v>
      </c>
      <c r="C70" s="155">
        <v>10</v>
      </c>
      <c r="D70" s="139">
        <v>6</v>
      </c>
      <c r="E70" s="139">
        <v>4</v>
      </c>
      <c r="F70" s="139">
        <v>0</v>
      </c>
      <c r="H70" s="139">
        <v>6</v>
      </c>
    </row>
    <row r="71" spans="1:8" ht="12.75" customHeight="1">
      <c r="A71" s="138">
        <v>586</v>
      </c>
      <c r="B71" s="138" t="s">
        <v>156</v>
      </c>
      <c r="C71" s="155">
        <v>41</v>
      </c>
      <c r="D71" s="139">
        <v>36</v>
      </c>
      <c r="E71" s="139">
        <v>0</v>
      </c>
      <c r="F71" s="139">
        <v>5</v>
      </c>
      <c r="H71" s="139">
        <v>41</v>
      </c>
    </row>
    <row r="72" spans="1:8" ht="12.75" customHeight="1">
      <c r="A72" s="118">
        <v>6</v>
      </c>
      <c r="B72" s="118" t="s">
        <v>165</v>
      </c>
      <c r="C72" s="154">
        <v>507</v>
      </c>
      <c r="D72" s="142">
        <v>450</v>
      </c>
      <c r="E72" s="142">
        <v>50</v>
      </c>
      <c r="F72" s="142">
        <v>7</v>
      </c>
      <c r="H72" s="142">
        <v>457</v>
      </c>
    </row>
    <row r="73" spans="1:8" s="73" customFormat="1" ht="12.75" customHeight="1">
      <c r="A73" s="138">
        <v>604</v>
      </c>
      <c r="B73" s="138" t="s">
        <v>166</v>
      </c>
      <c r="C73" s="155">
        <v>5</v>
      </c>
      <c r="D73" s="139">
        <v>4</v>
      </c>
      <c r="E73" s="139">
        <v>0</v>
      </c>
      <c r="F73" s="139" t="s">
        <v>466</v>
      </c>
      <c r="G73" s="81"/>
      <c r="H73" s="139">
        <v>5</v>
      </c>
    </row>
    <row r="74" spans="1:8" ht="12.75" customHeight="1">
      <c r="A74" s="138">
        <v>617</v>
      </c>
      <c r="B74" s="138" t="s">
        <v>169</v>
      </c>
      <c r="C74" s="155">
        <v>12</v>
      </c>
      <c r="D74" s="139">
        <v>12</v>
      </c>
      <c r="E74" s="139">
        <v>0</v>
      </c>
      <c r="F74" s="139">
        <v>0</v>
      </c>
      <c r="H74" s="139">
        <v>12</v>
      </c>
    </row>
    <row r="75" spans="1:8" ht="12.75" customHeight="1">
      <c r="A75" s="138">
        <v>642</v>
      </c>
      <c r="B75" s="138" t="s">
        <v>172</v>
      </c>
      <c r="C75" s="155">
        <v>18</v>
      </c>
      <c r="D75" s="139">
        <v>13</v>
      </c>
      <c r="E75" s="139">
        <v>5</v>
      </c>
      <c r="F75" s="139">
        <v>0</v>
      </c>
      <c r="H75" s="139">
        <v>13</v>
      </c>
    </row>
    <row r="76" spans="1:8" ht="12.75" customHeight="1">
      <c r="A76" s="138">
        <v>643</v>
      </c>
      <c r="B76" s="138" t="s">
        <v>170</v>
      </c>
      <c r="C76" s="155">
        <v>21</v>
      </c>
      <c r="D76" s="139">
        <v>9</v>
      </c>
      <c r="E76" s="139">
        <v>12</v>
      </c>
      <c r="F76" s="139">
        <v>0</v>
      </c>
      <c r="H76" s="139">
        <v>9</v>
      </c>
    </row>
    <row r="77" spans="1:8" ht="12.75" customHeight="1">
      <c r="A77" s="138">
        <v>662</v>
      </c>
      <c r="B77" s="138" t="s">
        <v>168</v>
      </c>
      <c r="C77" s="155">
        <v>40</v>
      </c>
      <c r="D77" s="139">
        <v>35</v>
      </c>
      <c r="E77" s="139">
        <v>5</v>
      </c>
      <c r="F77" s="139">
        <v>0</v>
      </c>
      <c r="H77" s="140">
        <v>35</v>
      </c>
    </row>
    <row r="78" spans="1:8" ht="12.75" customHeight="1">
      <c r="A78" s="138">
        <v>665</v>
      </c>
      <c r="B78" s="138" t="s">
        <v>175</v>
      </c>
      <c r="C78" s="155">
        <v>13</v>
      </c>
      <c r="D78" s="139">
        <v>13</v>
      </c>
      <c r="E78" s="139">
        <v>0</v>
      </c>
      <c r="F78" s="139">
        <v>0</v>
      </c>
      <c r="H78" s="139">
        <v>13</v>
      </c>
    </row>
    <row r="79" spans="1:8" ht="12.75" customHeight="1">
      <c r="A79" s="138">
        <v>680</v>
      </c>
      <c r="B79" s="138" t="s">
        <v>171</v>
      </c>
      <c r="C79" s="155">
        <v>185</v>
      </c>
      <c r="D79" s="139">
        <v>183</v>
      </c>
      <c r="E79" s="139">
        <v>0</v>
      </c>
      <c r="F79" s="139" t="s">
        <v>466</v>
      </c>
      <c r="H79" s="139">
        <v>185</v>
      </c>
    </row>
    <row r="80" spans="1:8" ht="12.75" customHeight="1">
      <c r="A80" s="138">
        <v>682</v>
      </c>
      <c r="B80" s="138" t="s">
        <v>173</v>
      </c>
      <c r="C80" s="155">
        <v>79</v>
      </c>
      <c r="D80" s="139">
        <v>51</v>
      </c>
      <c r="E80" s="139">
        <v>28</v>
      </c>
      <c r="F80" s="139">
        <v>0</v>
      </c>
      <c r="H80" s="139">
        <v>51</v>
      </c>
    </row>
    <row r="81" spans="1:8" ht="12.75" customHeight="1">
      <c r="A81" s="138">
        <v>683</v>
      </c>
      <c r="B81" s="138" t="s">
        <v>177</v>
      </c>
      <c r="C81" s="155">
        <v>39</v>
      </c>
      <c r="D81" s="139">
        <v>39</v>
      </c>
      <c r="E81" s="139">
        <v>0</v>
      </c>
      <c r="F81" s="139">
        <v>0</v>
      </c>
      <c r="H81" s="139">
        <v>39</v>
      </c>
    </row>
    <row r="82" spans="1:8" ht="12.75" customHeight="1">
      <c r="A82" s="138">
        <v>684</v>
      </c>
      <c r="B82" s="138" t="s">
        <v>174</v>
      </c>
      <c r="C82" s="155">
        <v>13</v>
      </c>
      <c r="D82" s="139">
        <v>12</v>
      </c>
      <c r="E82" s="139">
        <v>0</v>
      </c>
      <c r="F82" s="139" t="s">
        <v>466</v>
      </c>
      <c r="H82" s="139">
        <v>13</v>
      </c>
    </row>
    <row r="83" spans="1:8" ht="12.75" customHeight="1">
      <c r="A83" s="138">
        <v>685</v>
      </c>
      <c r="B83" s="138" t="s">
        <v>176</v>
      </c>
      <c r="C83" s="155">
        <v>39</v>
      </c>
      <c r="D83" s="139">
        <v>39</v>
      </c>
      <c r="E83" s="139">
        <v>0</v>
      </c>
      <c r="F83" s="139">
        <v>0</v>
      </c>
      <c r="H83" s="139">
        <v>39</v>
      </c>
    </row>
    <row r="84" spans="1:8" ht="12.75" customHeight="1">
      <c r="A84" s="138">
        <v>686</v>
      </c>
      <c r="B84" s="138" t="s">
        <v>167</v>
      </c>
      <c r="C84" s="155">
        <v>29</v>
      </c>
      <c r="D84" s="139">
        <v>27</v>
      </c>
      <c r="E84" s="139">
        <v>0</v>
      </c>
      <c r="F84" s="139" t="s">
        <v>466</v>
      </c>
      <c r="H84" s="139">
        <v>29</v>
      </c>
    </row>
    <row r="85" spans="1:8" ht="12.75" customHeight="1">
      <c r="A85" s="138">
        <v>687</v>
      </c>
      <c r="B85" s="138" t="s">
        <v>451</v>
      </c>
      <c r="C85" s="155">
        <v>15</v>
      </c>
      <c r="D85" s="139">
        <v>14</v>
      </c>
      <c r="E85" s="139">
        <v>0</v>
      </c>
      <c r="F85" s="139" t="s">
        <v>466</v>
      </c>
      <c r="H85" s="139">
        <v>15</v>
      </c>
    </row>
    <row r="86" spans="1:8" ht="12.75" customHeight="1">
      <c r="A86" s="118">
        <v>7</v>
      </c>
      <c r="B86" s="118" t="s">
        <v>178</v>
      </c>
      <c r="C86" s="154">
        <v>348</v>
      </c>
      <c r="D86" s="142">
        <v>255</v>
      </c>
      <c r="E86" s="142">
        <v>66</v>
      </c>
      <c r="F86" s="142">
        <v>27</v>
      </c>
      <c r="H86" s="142">
        <v>282</v>
      </c>
    </row>
    <row r="87" spans="1:8" s="73" customFormat="1" ht="12.75" customHeight="1">
      <c r="A87" s="138">
        <v>760</v>
      </c>
      <c r="B87" s="138" t="s">
        <v>184</v>
      </c>
      <c r="C87" s="155">
        <v>7</v>
      </c>
      <c r="D87" s="139">
        <v>5</v>
      </c>
      <c r="E87" s="139">
        <v>0</v>
      </c>
      <c r="F87" s="139" t="s">
        <v>466</v>
      </c>
      <c r="G87" s="81"/>
      <c r="H87" s="139">
        <v>7</v>
      </c>
    </row>
    <row r="88" spans="1:8" ht="12.75" customHeight="1">
      <c r="A88" s="138">
        <v>761</v>
      </c>
      <c r="B88" s="138" t="s">
        <v>180</v>
      </c>
      <c r="C88" s="155">
        <v>15</v>
      </c>
      <c r="D88" s="139">
        <v>12</v>
      </c>
      <c r="E88" s="139" t="s">
        <v>466</v>
      </c>
      <c r="F88" s="139">
        <v>0</v>
      </c>
      <c r="H88" s="139">
        <v>12</v>
      </c>
    </row>
    <row r="89" spans="1:8" ht="12.75" customHeight="1">
      <c r="A89" s="138">
        <v>763</v>
      </c>
      <c r="B89" s="138" t="s">
        <v>183</v>
      </c>
      <c r="C89" s="155">
        <v>46</v>
      </c>
      <c r="D89" s="139">
        <v>27</v>
      </c>
      <c r="E89" s="139">
        <v>18</v>
      </c>
      <c r="F89" s="139" t="s">
        <v>466</v>
      </c>
      <c r="H89" s="139">
        <v>28</v>
      </c>
    </row>
    <row r="90" spans="1:8" ht="12.75" customHeight="1">
      <c r="A90" s="138">
        <v>764</v>
      </c>
      <c r="B90" s="138" t="s">
        <v>179</v>
      </c>
      <c r="C90" s="155">
        <v>33</v>
      </c>
      <c r="D90" s="139">
        <v>31</v>
      </c>
      <c r="E90" s="139" t="s">
        <v>466</v>
      </c>
      <c r="F90" s="139" t="s">
        <v>466</v>
      </c>
      <c r="H90" s="139">
        <v>32</v>
      </c>
    </row>
    <row r="91" spans="1:8" ht="12.75" customHeight="1">
      <c r="A91" s="138">
        <v>765</v>
      </c>
      <c r="B91" s="138" t="s">
        <v>186</v>
      </c>
      <c r="C91" s="155">
        <v>18</v>
      </c>
      <c r="D91" s="139">
        <v>17</v>
      </c>
      <c r="E91" s="139">
        <v>0</v>
      </c>
      <c r="F91" s="139" t="s">
        <v>466</v>
      </c>
      <c r="H91" s="139">
        <v>18</v>
      </c>
    </row>
    <row r="92" spans="1:8" ht="12.75" customHeight="1">
      <c r="A92" s="138">
        <v>767</v>
      </c>
      <c r="B92" s="138" t="s">
        <v>182</v>
      </c>
      <c r="C92" s="155">
        <v>10</v>
      </c>
      <c r="D92" s="139">
        <v>10</v>
      </c>
      <c r="E92" s="139">
        <v>0</v>
      </c>
      <c r="F92" s="139">
        <v>0</v>
      </c>
      <c r="H92" s="139">
        <v>10</v>
      </c>
    </row>
    <row r="93" spans="1:8" ht="12.75" customHeight="1">
      <c r="A93" s="138">
        <v>780</v>
      </c>
      <c r="B93" s="138" t="s">
        <v>185</v>
      </c>
      <c r="C93" s="155">
        <v>194</v>
      </c>
      <c r="D93" s="139">
        <v>128</v>
      </c>
      <c r="E93" s="139">
        <v>44</v>
      </c>
      <c r="F93" s="139">
        <v>22</v>
      </c>
      <c r="H93" s="139">
        <v>150</v>
      </c>
    </row>
    <row r="94" spans="1:8" ht="12.75" customHeight="1">
      <c r="A94" s="138">
        <v>781</v>
      </c>
      <c r="B94" s="138" t="s">
        <v>181</v>
      </c>
      <c r="C94" s="155">
        <v>25</v>
      </c>
      <c r="D94" s="139">
        <v>25</v>
      </c>
      <c r="E94" s="139">
        <v>0</v>
      </c>
      <c r="F94" s="139">
        <v>0</v>
      </c>
      <c r="H94" s="139">
        <v>25</v>
      </c>
    </row>
    <row r="95" spans="1:8" ht="12.75" customHeight="1">
      <c r="A95" s="118">
        <v>8</v>
      </c>
      <c r="B95" s="118" t="s">
        <v>187</v>
      </c>
      <c r="C95" s="154">
        <v>385</v>
      </c>
      <c r="D95" s="142">
        <v>287</v>
      </c>
      <c r="E95" s="142">
        <v>80</v>
      </c>
      <c r="F95" s="142">
        <v>18</v>
      </c>
      <c r="H95" s="142">
        <v>305</v>
      </c>
    </row>
    <row r="96" spans="1:8" s="73" customFormat="1" ht="12.75" customHeight="1">
      <c r="A96" s="138">
        <v>821</v>
      </c>
      <c r="B96" s="138" t="s">
        <v>450</v>
      </c>
      <c r="C96" s="155">
        <v>21</v>
      </c>
      <c r="D96" s="141">
        <v>12</v>
      </c>
      <c r="E96" s="139">
        <v>9</v>
      </c>
      <c r="F96" s="141">
        <v>0</v>
      </c>
      <c r="G96" s="81"/>
      <c r="H96" s="140">
        <v>12</v>
      </c>
    </row>
    <row r="97" spans="1:8" ht="12.75" customHeight="1">
      <c r="A97" s="138">
        <v>834</v>
      </c>
      <c r="B97" s="138" t="s">
        <v>196</v>
      </c>
      <c r="C97" s="155">
        <v>20</v>
      </c>
      <c r="D97" s="139">
        <v>7</v>
      </c>
      <c r="E97" s="139">
        <v>0</v>
      </c>
      <c r="F97" s="139">
        <v>13</v>
      </c>
      <c r="H97" s="140">
        <v>20</v>
      </c>
    </row>
    <row r="98" spans="1:8" ht="12.75" customHeight="1">
      <c r="A98" s="138">
        <v>840</v>
      </c>
      <c r="B98" s="138" t="s">
        <v>193</v>
      </c>
      <c r="C98" s="155">
        <v>10</v>
      </c>
      <c r="D98" s="139">
        <v>9</v>
      </c>
      <c r="E98" s="139" t="s">
        <v>466</v>
      </c>
      <c r="F98" s="139">
        <v>0</v>
      </c>
      <c r="H98" s="139">
        <v>9</v>
      </c>
    </row>
    <row r="99" spans="1:8" ht="12.75" customHeight="1">
      <c r="A99" s="138">
        <v>860</v>
      </c>
      <c r="B99" s="138" t="s">
        <v>190</v>
      </c>
      <c r="C99" s="155">
        <v>22</v>
      </c>
      <c r="D99" s="139">
        <v>13</v>
      </c>
      <c r="E99" s="139">
        <v>9</v>
      </c>
      <c r="F99" s="139">
        <v>0</v>
      </c>
      <c r="H99" s="140">
        <v>13</v>
      </c>
    </row>
    <row r="100" spans="1:8" ht="12.75" customHeight="1">
      <c r="A100" s="138">
        <v>861</v>
      </c>
      <c r="B100" s="138" t="s">
        <v>192</v>
      </c>
      <c r="C100" s="155">
        <v>16</v>
      </c>
      <c r="D100" s="139">
        <v>16</v>
      </c>
      <c r="E100" s="139">
        <v>0</v>
      </c>
      <c r="F100" s="139">
        <v>0</v>
      </c>
      <c r="H100" s="139">
        <v>16</v>
      </c>
    </row>
    <row r="101" spans="1:8" ht="12.75" customHeight="1">
      <c r="A101" s="138">
        <v>862</v>
      </c>
      <c r="B101" s="138" t="s">
        <v>189</v>
      </c>
      <c r="C101" s="155">
        <v>9</v>
      </c>
      <c r="D101" s="139">
        <v>8</v>
      </c>
      <c r="E101" s="139" t="s">
        <v>466</v>
      </c>
      <c r="F101" s="139">
        <v>0</v>
      </c>
      <c r="H101" s="139">
        <v>8</v>
      </c>
    </row>
    <row r="102" spans="1:8" ht="12.75" customHeight="1">
      <c r="A102" s="138">
        <v>880</v>
      </c>
      <c r="B102" s="138" t="s">
        <v>191</v>
      </c>
      <c r="C102" s="155">
        <v>105</v>
      </c>
      <c r="D102" s="139">
        <v>74</v>
      </c>
      <c r="E102" s="139">
        <v>30</v>
      </c>
      <c r="F102" s="139" t="s">
        <v>466</v>
      </c>
      <c r="H102" s="140">
        <v>75</v>
      </c>
    </row>
    <row r="103" spans="1:8" ht="12.75" customHeight="1">
      <c r="A103" s="138">
        <v>881</v>
      </c>
      <c r="B103" s="138" t="s">
        <v>194</v>
      </c>
      <c r="C103" s="155">
        <v>47</v>
      </c>
      <c r="D103" s="139">
        <v>32</v>
      </c>
      <c r="E103" s="139">
        <v>13</v>
      </c>
      <c r="F103" s="139" t="s">
        <v>466</v>
      </c>
      <c r="H103" s="139">
        <v>34</v>
      </c>
    </row>
    <row r="104" spans="1:8" ht="12.75" customHeight="1">
      <c r="A104" s="138">
        <v>882</v>
      </c>
      <c r="B104" s="138" t="s">
        <v>195</v>
      </c>
      <c r="C104" s="155">
        <v>29</v>
      </c>
      <c r="D104" s="139">
        <v>25</v>
      </c>
      <c r="E104" s="139">
        <v>4</v>
      </c>
      <c r="F104" s="139">
        <v>0</v>
      </c>
      <c r="H104" s="140">
        <v>25</v>
      </c>
    </row>
    <row r="105" spans="1:8" ht="13.5" customHeight="1">
      <c r="A105" s="138">
        <v>883</v>
      </c>
      <c r="B105" s="138" t="s">
        <v>198</v>
      </c>
      <c r="C105" s="155">
        <v>64</v>
      </c>
      <c r="D105" s="139">
        <v>63</v>
      </c>
      <c r="E105" s="139">
        <v>0</v>
      </c>
      <c r="F105" s="139" t="s">
        <v>466</v>
      </c>
      <c r="H105" s="140">
        <v>64</v>
      </c>
    </row>
    <row r="106" spans="1:8" ht="12.75" customHeight="1">
      <c r="A106" s="138">
        <v>884</v>
      </c>
      <c r="B106" s="138" t="s">
        <v>197</v>
      </c>
      <c r="C106" s="155">
        <v>31</v>
      </c>
      <c r="D106" s="139">
        <v>18</v>
      </c>
      <c r="E106" s="139">
        <v>13</v>
      </c>
      <c r="F106" s="139">
        <v>0</v>
      </c>
      <c r="H106" s="139">
        <v>18</v>
      </c>
    </row>
    <row r="107" spans="1:8" ht="12.75" customHeight="1">
      <c r="A107" s="138">
        <v>885</v>
      </c>
      <c r="B107" s="138" t="s">
        <v>188</v>
      </c>
      <c r="C107" s="155">
        <v>11</v>
      </c>
      <c r="D107" s="139">
        <v>10</v>
      </c>
      <c r="E107" s="139">
        <v>0</v>
      </c>
      <c r="F107" s="139" t="s">
        <v>466</v>
      </c>
      <c r="H107" s="139">
        <v>11</v>
      </c>
    </row>
    <row r="108" spans="1:8" ht="12.75" customHeight="1">
      <c r="A108" s="118">
        <v>9</v>
      </c>
      <c r="B108" s="118" t="s">
        <v>199</v>
      </c>
      <c r="C108" s="154">
        <v>97</v>
      </c>
      <c r="D108" s="142">
        <v>96</v>
      </c>
      <c r="E108" s="142">
        <v>0</v>
      </c>
      <c r="F108" s="142" t="s">
        <v>466</v>
      </c>
      <c r="H108" s="142">
        <v>97</v>
      </c>
    </row>
    <row r="109" spans="1:8" ht="12.75" customHeight="1">
      <c r="A109" s="138">
        <v>980</v>
      </c>
      <c r="B109" s="138" t="s">
        <v>200</v>
      </c>
      <c r="C109" s="155">
        <v>97</v>
      </c>
      <c r="D109" s="139">
        <v>96</v>
      </c>
      <c r="E109" s="139">
        <v>0</v>
      </c>
      <c r="F109" s="139" t="s">
        <v>466</v>
      </c>
      <c r="H109" s="139">
        <v>97</v>
      </c>
    </row>
    <row r="110" spans="1:8" ht="12.75" customHeight="1">
      <c r="A110" s="118">
        <v>10</v>
      </c>
      <c r="B110" s="118" t="s">
        <v>201</v>
      </c>
      <c r="C110" s="154">
        <v>213</v>
      </c>
      <c r="D110" s="142">
        <v>189</v>
      </c>
      <c r="E110" s="142">
        <v>10</v>
      </c>
      <c r="F110" s="142">
        <v>14</v>
      </c>
      <c r="H110" s="142">
        <v>203</v>
      </c>
    </row>
    <row r="111" spans="1:8" ht="12.75" customHeight="1">
      <c r="A111" s="138">
        <v>1060</v>
      </c>
      <c r="B111" s="138" t="s">
        <v>204</v>
      </c>
      <c r="C111" s="155">
        <v>20</v>
      </c>
      <c r="D111" s="139">
        <v>19</v>
      </c>
      <c r="E111" s="139">
        <v>0</v>
      </c>
      <c r="F111" s="139" t="s">
        <v>466</v>
      </c>
      <c r="H111" s="139">
        <v>20</v>
      </c>
    </row>
    <row r="112" spans="1:8" ht="12.75" customHeight="1">
      <c r="A112" s="138">
        <v>1080</v>
      </c>
      <c r="B112" s="138" t="s">
        <v>203</v>
      </c>
      <c r="C112" s="155">
        <v>85</v>
      </c>
      <c r="D112" s="139">
        <v>78</v>
      </c>
      <c r="E112" s="139" t="s">
        <v>466</v>
      </c>
      <c r="F112" s="139">
        <v>6</v>
      </c>
      <c r="H112" s="140">
        <v>84</v>
      </c>
    </row>
    <row r="113" spans="1:8" ht="12.75" customHeight="1">
      <c r="A113" s="138">
        <v>1081</v>
      </c>
      <c r="B113" s="138" t="s">
        <v>205</v>
      </c>
      <c r="C113" s="155">
        <v>45</v>
      </c>
      <c r="D113" s="141">
        <v>41</v>
      </c>
      <c r="E113" s="139" t="s">
        <v>466</v>
      </c>
      <c r="F113" s="141" t="s">
        <v>466</v>
      </c>
      <c r="H113" s="141">
        <v>44</v>
      </c>
    </row>
    <row r="114" spans="1:8" ht="12.75" customHeight="1">
      <c r="A114" s="138">
        <v>1082</v>
      </c>
      <c r="B114" s="138" t="s">
        <v>202</v>
      </c>
      <c r="C114" s="155">
        <v>38</v>
      </c>
      <c r="D114" s="139">
        <v>35</v>
      </c>
      <c r="E114" s="139">
        <v>0</v>
      </c>
      <c r="F114" s="139" t="s">
        <v>466</v>
      </c>
      <c r="H114" s="139">
        <v>38</v>
      </c>
    </row>
    <row r="115" spans="1:8" ht="12.75" customHeight="1">
      <c r="A115" s="138">
        <v>1083</v>
      </c>
      <c r="B115" s="138" t="s">
        <v>206</v>
      </c>
      <c r="C115" s="155">
        <v>25</v>
      </c>
      <c r="D115" s="139">
        <v>16</v>
      </c>
      <c r="E115" s="139">
        <v>8</v>
      </c>
      <c r="F115" s="139" t="s">
        <v>466</v>
      </c>
      <c r="H115" s="140">
        <v>17</v>
      </c>
    </row>
    <row r="116" spans="1:8" ht="12.75" customHeight="1">
      <c r="A116" s="118">
        <v>12</v>
      </c>
      <c r="B116" s="118" t="s">
        <v>207</v>
      </c>
      <c r="C116" s="154">
        <v>1993</v>
      </c>
      <c r="D116" s="142">
        <v>1850</v>
      </c>
      <c r="E116" s="142">
        <v>71</v>
      </c>
      <c r="F116" s="142">
        <v>72</v>
      </c>
      <c r="H116" s="142">
        <v>1922</v>
      </c>
    </row>
    <row r="117" spans="1:8" ht="12.75" customHeight="1">
      <c r="A117" s="138">
        <v>1214</v>
      </c>
      <c r="B117" s="138" t="s">
        <v>231</v>
      </c>
      <c r="C117" s="155">
        <v>16</v>
      </c>
      <c r="D117" s="139">
        <v>14</v>
      </c>
      <c r="E117" s="139">
        <v>0</v>
      </c>
      <c r="F117" s="139" t="s">
        <v>466</v>
      </c>
      <c r="H117" s="139">
        <v>16</v>
      </c>
    </row>
    <row r="118" spans="1:8" ht="12.75" customHeight="1">
      <c r="A118" s="138">
        <v>1230</v>
      </c>
      <c r="B118" s="138" t="s">
        <v>230</v>
      </c>
      <c r="C118" s="155">
        <v>15</v>
      </c>
      <c r="D118" s="139">
        <v>15</v>
      </c>
      <c r="E118" s="139">
        <v>0</v>
      </c>
      <c r="F118" s="139">
        <v>0</v>
      </c>
      <c r="H118" s="139">
        <v>15</v>
      </c>
    </row>
    <row r="119" spans="1:8" ht="12.75" customHeight="1">
      <c r="A119" s="138">
        <v>1231</v>
      </c>
      <c r="B119" s="138" t="s">
        <v>210</v>
      </c>
      <c r="C119" s="155">
        <v>19</v>
      </c>
      <c r="D119" s="139">
        <v>17</v>
      </c>
      <c r="E119" s="139">
        <v>0</v>
      </c>
      <c r="F119" s="139" t="s">
        <v>466</v>
      </c>
      <c r="H119" s="139">
        <v>19</v>
      </c>
    </row>
    <row r="120" spans="1:8" ht="12.75" customHeight="1">
      <c r="A120" s="138">
        <v>1233</v>
      </c>
      <c r="B120" s="138" t="s">
        <v>235</v>
      </c>
      <c r="C120" s="155">
        <v>18</v>
      </c>
      <c r="D120" s="139">
        <v>15</v>
      </c>
      <c r="E120" s="139">
        <v>0</v>
      </c>
      <c r="F120" s="139" t="s">
        <v>466</v>
      </c>
      <c r="H120" s="139">
        <v>18</v>
      </c>
    </row>
    <row r="121" spans="1:8" ht="12.75" customHeight="1">
      <c r="A121" s="138">
        <v>1256</v>
      </c>
      <c r="B121" s="138" t="s">
        <v>240</v>
      </c>
      <c r="C121" s="155">
        <v>12</v>
      </c>
      <c r="D121" s="139">
        <v>12</v>
      </c>
      <c r="E121" s="139">
        <v>0</v>
      </c>
      <c r="F121" s="139">
        <v>0</v>
      </c>
      <c r="H121" s="139">
        <v>12</v>
      </c>
    </row>
    <row r="122" spans="1:8" ht="12.75" customHeight="1">
      <c r="A122" s="138">
        <v>1257</v>
      </c>
      <c r="B122" s="138" t="s">
        <v>239</v>
      </c>
      <c r="C122" s="155">
        <v>14</v>
      </c>
      <c r="D122" s="139">
        <v>12</v>
      </c>
      <c r="E122" s="139">
        <v>0</v>
      </c>
      <c r="F122" s="139" t="s">
        <v>466</v>
      </c>
      <c r="H122" s="139">
        <v>14</v>
      </c>
    </row>
    <row r="123" spans="1:8" ht="12.75" customHeight="1">
      <c r="A123" s="138">
        <v>1260</v>
      </c>
      <c r="B123" s="138" t="s">
        <v>208</v>
      </c>
      <c r="C123" s="155">
        <v>35</v>
      </c>
      <c r="D123" s="139">
        <v>24</v>
      </c>
      <c r="E123" s="139">
        <v>11</v>
      </c>
      <c r="F123" s="139">
        <v>0</v>
      </c>
      <c r="H123" s="139">
        <v>24</v>
      </c>
    </row>
    <row r="124" spans="1:8" ht="12.75" customHeight="1">
      <c r="A124" s="138">
        <v>1261</v>
      </c>
      <c r="B124" s="138" t="s">
        <v>220</v>
      </c>
      <c r="C124" s="155">
        <v>32</v>
      </c>
      <c r="D124" s="139">
        <v>28</v>
      </c>
      <c r="E124" s="139" t="s">
        <v>466</v>
      </c>
      <c r="F124" s="139" t="s">
        <v>466</v>
      </c>
      <c r="H124" s="139">
        <v>29</v>
      </c>
    </row>
    <row r="125" spans="1:8" ht="12.75" customHeight="1">
      <c r="A125" s="138">
        <v>1262</v>
      </c>
      <c r="B125" s="138" t="s">
        <v>222</v>
      </c>
      <c r="C125" s="155">
        <v>9</v>
      </c>
      <c r="D125" s="139">
        <v>9</v>
      </c>
      <c r="E125" s="139">
        <v>0</v>
      </c>
      <c r="F125" s="139">
        <v>0</v>
      </c>
      <c r="H125" s="139">
        <v>9</v>
      </c>
    </row>
    <row r="126" spans="1:8" ht="12.75" customHeight="1">
      <c r="A126" s="138">
        <v>1263</v>
      </c>
      <c r="B126" s="138" t="s">
        <v>232</v>
      </c>
      <c r="C126" s="155">
        <v>18</v>
      </c>
      <c r="D126" s="141">
        <v>18</v>
      </c>
      <c r="E126" s="141">
        <v>0</v>
      </c>
      <c r="F126" s="139">
        <v>0</v>
      </c>
      <c r="H126" s="140">
        <v>18</v>
      </c>
    </row>
    <row r="127" spans="1:8" ht="12.75" customHeight="1">
      <c r="A127" s="138">
        <v>1264</v>
      </c>
      <c r="B127" s="138" t="s">
        <v>229</v>
      </c>
      <c r="C127" s="155">
        <v>17</v>
      </c>
      <c r="D127" s="139">
        <v>17</v>
      </c>
      <c r="E127" s="139">
        <v>0</v>
      </c>
      <c r="F127" s="139">
        <v>0</v>
      </c>
      <c r="H127" s="139">
        <v>17</v>
      </c>
    </row>
    <row r="128" spans="1:8" ht="12.75" customHeight="1">
      <c r="A128" s="138">
        <v>1265</v>
      </c>
      <c r="B128" s="138" t="s">
        <v>228</v>
      </c>
      <c r="C128" s="155">
        <v>17</v>
      </c>
      <c r="D128" s="139">
        <v>17</v>
      </c>
      <c r="E128" s="139">
        <v>0</v>
      </c>
      <c r="F128" s="139">
        <v>0</v>
      </c>
      <c r="H128" s="139">
        <v>17</v>
      </c>
    </row>
    <row r="129" spans="1:8" ht="12.75" customHeight="1">
      <c r="A129" s="138">
        <v>1266</v>
      </c>
      <c r="B129" s="138" t="s">
        <v>216</v>
      </c>
      <c r="C129" s="155">
        <v>9</v>
      </c>
      <c r="D129" s="139">
        <v>9</v>
      </c>
      <c r="E129" s="139">
        <v>0</v>
      </c>
      <c r="F129" s="139">
        <v>0</v>
      </c>
      <c r="H129" s="139">
        <v>9</v>
      </c>
    </row>
    <row r="130" spans="1:8" ht="12.75" customHeight="1">
      <c r="A130" s="138">
        <v>1267</v>
      </c>
      <c r="B130" s="138" t="s">
        <v>217</v>
      </c>
      <c r="C130" s="155">
        <v>8</v>
      </c>
      <c r="D130" s="139">
        <v>6</v>
      </c>
      <c r="E130" s="139">
        <v>0</v>
      </c>
      <c r="F130" s="139" t="s">
        <v>466</v>
      </c>
      <c r="H130" s="139">
        <v>8</v>
      </c>
    </row>
    <row r="131" spans="1:8" ht="12.75" customHeight="1">
      <c r="A131" s="138">
        <v>1270</v>
      </c>
      <c r="B131" s="138" t="s">
        <v>233</v>
      </c>
      <c r="C131" s="155">
        <v>10</v>
      </c>
      <c r="D131" s="139">
        <v>10</v>
      </c>
      <c r="E131" s="139">
        <v>0</v>
      </c>
      <c r="F131" s="139">
        <v>0</v>
      </c>
      <c r="H131" s="139">
        <v>10</v>
      </c>
    </row>
    <row r="132" spans="1:8" ht="12.75" customHeight="1">
      <c r="A132" s="138">
        <v>1272</v>
      </c>
      <c r="B132" s="138" t="s">
        <v>209</v>
      </c>
      <c r="C132" s="155">
        <v>9</v>
      </c>
      <c r="D132" s="139">
        <v>9</v>
      </c>
      <c r="E132" s="139">
        <v>0</v>
      </c>
      <c r="F132" s="139">
        <v>0</v>
      </c>
      <c r="H132" s="139">
        <v>9</v>
      </c>
    </row>
    <row r="133" spans="1:8" ht="12.75" customHeight="1">
      <c r="A133" s="138">
        <v>1273</v>
      </c>
      <c r="B133" s="138" t="s">
        <v>225</v>
      </c>
      <c r="C133" s="155">
        <v>24</v>
      </c>
      <c r="D133" s="139">
        <v>24</v>
      </c>
      <c r="E133" s="139">
        <v>0</v>
      </c>
      <c r="F133" s="139">
        <v>0</v>
      </c>
      <c r="H133" s="139">
        <v>24</v>
      </c>
    </row>
    <row r="134" spans="1:8" ht="12.75" customHeight="1">
      <c r="A134" s="138">
        <v>1275</v>
      </c>
      <c r="B134" s="138" t="s">
        <v>226</v>
      </c>
      <c r="C134" s="155">
        <v>13</v>
      </c>
      <c r="D134" s="139">
        <v>12</v>
      </c>
      <c r="E134" s="139" t="s">
        <v>466</v>
      </c>
      <c r="F134" s="139">
        <v>0</v>
      </c>
      <c r="H134" s="139">
        <v>12</v>
      </c>
    </row>
    <row r="135" spans="1:8" ht="12.75" customHeight="1">
      <c r="A135" s="138">
        <v>1276</v>
      </c>
      <c r="B135" s="138" t="s">
        <v>218</v>
      </c>
      <c r="C135" s="155">
        <v>20</v>
      </c>
      <c r="D135" s="139">
        <v>20</v>
      </c>
      <c r="E135" s="139">
        <v>0</v>
      </c>
      <c r="F135" s="139">
        <v>0</v>
      </c>
      <c r="H135" s="139">
        <v>20</v>
      </c>
    </row>
    <row r="136" spans="1:8" ht="12.75" customHeight="1">
      <c r="A136" s="138">
        <v>1277</v>
      </c>
      <c r="B136" s="138" t="s">
        <v>237</v>
      </c>
      <c r="C136" s="155">
        <v>14</v>
      </c>
      <c r="D136" s="139">
        <v>14</v>
      </c>
      <c r="E136" s="139">
        <v>0</v>
      </c>
      <c r="F136" s="139">
        <v>0</v>
      </c>
      <c r="H136" s="139">
        <v>14</v>
      </c>
    </row>
    <row r="137" spans="1:8" ht="12.75" customHeight="1">
      <c r="A137" s="138">
        <v>1278</v>
      </c>
      <c r="B137" s="138" t="s">
        <v>211</v>
      </c>
      <c r="C137" s="155">
        <v>10</v>
      </c>
      <c r="D137" s="141">
        <v>10</v>
      </c>
      <c r="E137" s="141">
        <v>0</v>
      </c>
      <c r="F137" s="141">
        <v>0</v>
      </c>
      <c r="H137" s="141">
        <v>10</v>
      </c>
    </row>
    <row r="138" spans="1:8" ht="12.75" customHeight="1">
      <c r="A138" s="138">
        <v>1280</v>
      </c>
      <c r="B138" s="138" t="s">
        <v>224</v>
      </c>
      <c r="C138" s="155">
        <v>548</v>
      </c>
      <c r="D138" s="139">
        <v>548</v>
      </c>
      <c r="E138" s="139">
        <v>0</v>
      </c>
      <c r="F138" s="139">
        <v>0</v>
      </c>
      <c r="H138" s="139">
        <v>548</v>
      </c>
    </row>
    <row r="139" spans="1:8" ht="12.75" customHeight="1">
      <c r="A139" s="138">
        <v>1281</v>
      </c>
      <c r="B139" s="138" t="s">
        <v>223</v>
      </c>
      <c r="C139" s="155">
        <v>190</v>
      </c>
      <c r="D139" s="139">
        <v>188</v>
      </c>
      <c r="E139" s="139" t="s">
        <v>466</v>
      </c>
      <c r="F139" s="139">
        <v>0</v>
      </c>
      <c r="H139" s="139">
        <v>188</v>
      </c>
    </row>
    <row r="140" spans="1:8" ht="12.75" customHeight="1">
      <c r="A140" s="138">
        <v>1282</v>
      </c>
      <c r="B140" s="138" t="s">
        <v>221</v>
      </c>
      <c r="C140" s="155">
        <v>92</v>
      </c>
      <c r="D140" s="139">
        <v>48</v>
      </c>
      <c r="E140" s="139">
        <v>44</v>
      </c>
      <c r="F140" s="139">
        <v>0</v>
      </c>
      <c r="H140" s="139">
        <v>48</v>
      </c>
    </row>
    <row r="141" spans="1:8" ht="12.75" customHeight="1">
      <c r="A141" s="138">
        <v>1283</v>
      </c>
      <c r="B141" s="138" t="s">
        <v>213</v>
      </c>
      <c r="C141" s="155">
        <v>359</v>
      </c>
      <c r="D141" s="139">
        <v>330</v>
      </c>
      <c r="E141" s="139" t="s">
        <v>466</v>
      </c>
      <c r="F141" s="139">
        <v>26</v>
      </c>
      <c r="H141" s="140">
        <v>356</v>
      </c>
    </row>
    <row r="142" spans="1:8" ht="12.75" customHeight="1">
      <c r="A142" s="138">
        <v>1284</v>
      </c>
      <c r="B142" s="138" t="s">
        <v>215</v>
      </c>
      <c r="C142" s="155">
        <v>17</v>
      </c>
      <c r="D142" s="139" t="s">
        <v>466</v>
      </c>
      <c r="E142" s="139" t="s">
        <v>466</v>
      </c>
      <c r="F142" s="139">
        <v>14</v>
      </c>
      <c r="H142" s="139">
        <v>15</v>
      </c>
    </row>
    <row r="143" spans="1:8" ht="12.75" customHeight="1">
      <c r="A143" s="138">
        <v>1285</v>
      </c>
      <c r="B143" s="138" t="s">
        <v>212</v>
      </c>
      <c r="C143" s="155">
        <v>35</v>
      </c>
      <c r="D143" s="139">
        <v>34</v>
      </c>
      <c r="E143" s="139" t="s">
        <v>466</v>
      </c>
      <c r="F143" s="139">
        <v>0</v>
      </c>
      <c r="H143" s="139">
        <v>34</v>
      </c>
    </row>
    <row r="144" spans="1:8" ht="12.75" customHeight="1">
      <c r="A144" s="138">
        <v>1286</v>
      </c>
      <c r="B144" s="138" t="s">
        <v>236</v>
      </c>
      <c r="C144" s="155">
        <v>42</v>
      </c>
      <c r="D144" s="139">
        <v>42</v>
      </c>
      <c r="E144" s="139">
        <v>0</v>
      </c>
      <c r="F144" s="139">
        <v>0</v>
      </c>
      <c r="H144" s="139">
        <v>42</v>
      </c>
    </row>
    <row r="145" spans="1:8" ht="12.75" customHeight="1">
      <c r="A145" s="138">
        <v>1287</v>
      </c>
      <c r="B145" s="138" t="s">
        <v>234</v>
      </c>
      <c r="C145" s="155">
        <v>59</v>
      </c>
      <c r="D145" s="139">
        <v>58</v>
      </c>
      <c r="E145" s="139">
        <v>0</v>
      </c>
      <c r="F145" s="139" t="s">
        <v>466</v>
      </c>
      <c r="H145" s="140">
        <v>59</v>
      </c>
    </row>
    <row r="146" spans="1:8" ht="12.75" customHeight="1">
      <c r="A146" s="138">
        <v>1290</v>
      </c>
      <c r="B146" s="138" t="s">
        <v>219</v>
      </c>
      <c r="C146" s="155">
        <v>164</v>
      </c>
      <c r="D146" s="139">
        <v>151</v>
      </c>
      <c r="E146" s="139">
        <v>0</v>
      </c>
      <c r="F146" s="139">
        <v>13</v>
      </c>
      <c r="H146" s="139">
        <v>164</v>
      </c>
    </row>
    <row r="147" spans="1:8" ht="12.75" customHeight="1">
      <c r="A147" s="138">
        <v>1291</v>
      </c>
      <c r="B147" s="138" t="s">
        <v>227</v>
      </c>
      <c r="C147" s="155">
        <v>42</v>
      </c>
      <c r="D147" s="139">
        <v>39</v>
      </c>
      <c r="E147" s="139" t="s">
        <v>466</v>
      </c>
      <c r="F147" s="139">
        <v>0</v>
      </c>
      <c r="H147" s="139">
        <v>39</v>
      </c>
    </row>
    <row r="148" spans="1:8" ht="12.75" customHeight="1">
      <c r="A148" s="138">
        <v>1292</v>
      </c>
      <c r="B148" s="138" t="s">
        <v>238</v>
      </c>
      <c r="C148" s="155">
        <v>53</v>
      </c>
      <c r="D148" s="139">
        <v>51</v>
      </c>
      <c r="E148" s="139">
        <v>0</v>
      </c>
      <c r="F148" s="139" t="s">
        <v>466</v>
      </c>
      <c r="H148" s="139">
        <v>53</v>
      </c>
    </row>
    <row r="149" spans="1:8" ht="12.75" customHeight="1">
      <c r="A149" s="138">
        <v>1293</v>
      </c>
      <c r="B149" s="138" t="s">
        <v>214</v>
      </c>
      <c r="C149" s="155">
        <v>53</v>
      </c>
      <c r="D149" s="139">
        <v>48</v>
      </c>
      <c r="E149" s="139" t="s">
        <v>466</v>
      </c>
      <c r="F149" s="139">
        <v>4</v>
      </c>
      <c r="H149" s="139">
        <v>52</v>
      </c>
    </row>
    <row r="150" spans="1:8" ht="12.75" customHeight="1">
      <c r="A150" s="143">
        <v>13</v>
      </c>
      <c r="B150" s="143" t="s">
        <v>241</v>
      </c>
      <c r="C150" s="156">
        <v>458</v>
      </c>
      <c r="D150" s="142">
        <v>361</v>
      </c>
      <c r="E150" s="142">
        <v>84</v>
      </c>
      <c r="F150" s="142">
        <v>13</v>
      </c>
      <c r="H150" s="142">
        <v>374</v>
      </c>
    </row>
    <row r="151" spans="1:8" s="52" customFormat="1" ht="12.75" customHeight="1">
      <c r="A151" s="138">
        <v>1315</v>
      </c>
      <c r="B151" s="138" t="s">
        <v>244</v>
      </c>
      <c r="C151" s="155">
        <v>17</v>
      </c>
      <c r="D151" s="139">
        <v>13</v>
      </c>
      <c r="E151" s="139" t="s">
        <v>466</v>
      </c>
      <c r="F151" s="139" t="s">
        <v>466</v>
      </c>
      <c r="G151" s="81"/>
      <c r="H151" s="140">
        <v>15</v>
      </c>
    </row>
    <row r="152" spans="1:8" ht="12.75" customHeight="1">
      <c r="A152" s="138">
        <v>1380</v>
      </c>
      <c r="B152" s="138" t="s">
        <v>243</v>
      </c>
      <c r="C152" s="155">
        <v>117</v>
      </c>
      <c r="D152" s="139">
        <v>108</v>
      </c>
      <c r="E152" s="139">
        <v>0</v>
      </c>
      <c r="F152" s="139">
        <v>9</v>
      </c>
      <c r="H152" s="139">
        <v>117</v>
      </c>
    </row>
    <row r="153" spans="1:8" ht="12.75" customHeight="1">
      <c r="A153" s="138">
        <v>1381</v>
      </c>
      <c r="B153" s="138" t="s">
        <v>246</v>
      </c>
      <c r="C153" s="155">
        <v>27</v>
      </c>
      <c r="D153" s="141">
        <v>26</v>
      </c>
      <c r="E153" s="141">
        <v>0</v>
      </c>
      <c r="F153" s="139" t="s">
        <v>466</v>
      </c>
      <c r="H153" s="141">
        <v>27</v>
      </c>
    </row>
    <row r="154" spans="1:8" s="52" customFormat="1" ht="12.75" customHeight="1">
      <c r="A154" s="138">
        <v>1382</v>
      </c>
      <c r="B154" s="138" t="s">
        <v>242</v>
      </c>
      <c r="C154" s="155">
        <v>83</v>
      </c>
      <c r="D154" s="139">
        <v>48</v>
      </c>
      <c r="E154" s="139">
        <v>35</v>
      </c>
      <c r="F154" s="139">
        <v>0</v>
      </c>
      <c r="G154" s="81"/>
      <c r="H154" s="139">
        <v>48</v>
      </c>
    </row>
    <row r="155" spans="1:8" ht="12.75" customHeight="1">
      <c r="A155" s="138">
        <v>1383</v>
      </c>
      <c r="B155" s="138" t="s">
        <v>247</v>
      </c>
      <c r="C155" s="155">
        <v>70</v>
      </c>
      <c r="D155" s="139">
        <v>69</v>
      </c>
      <c r="E155" s="139">
        <v>0</v>
      </c>
      <c r="F155" s="139" t="s">
        <v>466</v>
      </c>
      <c r="H155" s="139">
        <v>70</v>
      </c>
    </row>
    <row r="156" spans="1:8" ht="12.75" customHeight="1">
      <c r="A156" s="138">
        <v>1384</v>
      </c>
      <c r="B156" s="138" t="s">
        <v>245</v>
      </c>
      <c r="C156" s="155">
        <v>144</v>
      </c>
      <c r="D156" s="139">
        <v>97</v>
      </c>
      <c r="E156" s="139">
        <v>47</v>
      </c>
      <c r="F156" s="139">
        <v>0</v>
      </c>
      <c r="H156" s="139">
        <v>97</v>
      </c>
    </row>
    <row r="157" spans="1:8" ht="12.75" customHeight="1">
      <c r="A157" s="143">
        <v>14</v>
      </c>
      <c r="B157" s="143" t="s">
        <v>248</v>
      </c>
      <c r="C157" s="156">
        <v>2393</v>
      </c>
      <c r="D157" s="142">
        <v>2162</v>
      </c>
      <c r="E157" s="142">
        <v>102</v>
      </c>
      <c r="F157" s="142">
        <v>129</v>
      </c>
      <c r="H157" s="142">
        <v>2291</v>
      </c>
    </row>
    <row r="158" spans="1:8" ht="12.75" customHeight="1">
      <c r="A158" s="138">
        <v>1401</v>
      </c>
      <c r="B158" s="138" t="s">
        <v>264</v>
      </c>
      <c r="C158" s="155">
        <v>26</v>
      </c>
      <c r="D158" s="139">
        <v>26</v>
      </c>
      <c r="E158" s="139">
        <v>0</v>
      </c>
      <c r="F158" s="139">
        <v>0</v>
      </c>
      <c r="H158" s="139">
        <v>26</v>
      </c>
    </row>
    <row r="159" spans="1:8" ht="12.75" customHeight="1">
      <c r="A159" s="138">
        <v>1402</v>
      </c>
      <c r="B159" s="138" t="s">
        <v>277</v>
      </c>
      <c r="C159" s="155">
        <v>49</v>
      </c>
      <c r="D159" s="139">
        <v>49</v>
      </c>
      <c r="E159" s="139">
        <v>0</v>
      </c>
      <c r="F159" s="139">
        <v>0</v>
      </c>
      <c r="H159" s="139">
        <v>49</v>
      </c>
    </row>
    <row r="160" spans="1:8" ht="12.75" customHeight="1">
      <c r="A160" s="138">
        <v>1407</v>
      </c>
      <c r="B160" s="138" t="s">
        <v>297</v>
      </c>
      <c r="C160" s="155">
        <v>8</v>
      </c>
      <c r="D160" s="139">
        <v>8</v>
      </c>
      <c r="E160" s="139">
        <v>0</v>
      </c>
      <c r="F160" s="139">
        <v>0</v>
      </c>
      <c r="H160" s="139">
        <v>8</v>
      </c>
    </row>
    <row r="161" spans="1:8" ht="12.75" customHeight="1">
      <c r="A161" s="138">
        <v>1415</v>
      </c>
      <c r="B161" s="138" t="s">
        <v>281</v>
      </c>
      <c r="C161" s="155">
        <v>42</v>
      </c>
      <c r="D161" s="139">
        <v>42</v>
      </c>
      <c r="E161" s="139">
        <v>0</v>
      </c>
      <c r="F161" s="139">
        <v>0</v>
      </c>
      <c r="H161" s="139">
        <v>42</v>
      </c>
    </row>
    <row r="162" spans="1:8" ht="12.75" customHeight="1">
      <c r="A162" s="138">
        <v>1419</v>
      </c>
      <c r="B162" s="138" t="s">
        <v>287</v>
      </c>
      <c r="C162" s="155">
        <v>11</v>
      </c>
      <c r="D162" s="139">
        <v>11</v>
      </c>
      <c r="E162" s="139">
        <v>0</v>
      </c>
      <c r="F162" s="139">
        <v>0</v>
      </c>
      <c r="H162" s="139">
        <v>11</v>
      </c>
    </row>
    <row r="163" spans="1:8" ht="12.75" customHeight="1">
      <c r="A163" s="138">
        <v>1421</v>
      </c>
      <c r="B163" s="138" t="s">
        <v>276</v>
      </c>
      <c r="C163" s="155">
        <v>21</v>
      </c>
      <c r="D163" s="139">
        <v>20</v>
      </c>
      <c r="E163" s="139">
        <v>0</v>
      </c>
      <c r="F163" s="139" t="s">
        <v>466</v>
      </c>
      <c r="H163" s="139">
        <v>21</v>
      </c>
    </row>
    <row r="164" spans="1:8" ht="12.75" customHeight="1">
      <c r="A164" s="138">
        <v>1427</v>
      </c>
      <c r="B164" s="138" t="s">
        <v>280</v>
      </c>
      <c r="C164" s="155">
        <v>11</v>
      </c>
      <c r="D164" s="141">
        <v>9</v>
      </c>
      <c r="E164" s="141" t="s">
        <v>466</v>
      </c>
      <c r="F164" s="141">
        <v>0</v>
      </c>
      <c r="H164" s="140">
        <v>9</v>
      </c>
    </row>
    <row r="165" spans="1:8" ht="12.75" customHeight="1">
      <c r="A165" s="138">
        <v>1430</v>
      </c>
      <c r="B165" s="138" t="s">
        <v>274</v>
      </c>
      <c r="C165" s="155">
        <v>15</v>
      </c>
      <c r="D165" s="139">
        <v>9</v>
      </c>
      <c r="E165" s="139">
        <v>6</v>
      </c>
      <c r="F165" s="139">
        <v>0</v>
      </c>
      <c r="H165" s="139">
        <v>9</v>
      </c>
    </row>
    <row r="166" spans="1:8" ht="12.75" customHeight="1">
      <c r="A166" s="138">
        <v>1435</v>
      </c>
      <c r="B166" s="138" t="s">
        <v>284</v>
      </c>
      <c r="C166" s="155">
        <v>19</v>
      </c>
      <c r="D166" s="139">
        <v>19</v>
      </c>
      <c r="E166" s="139">
        <v>0</v>
      </c>
      <c r="F166" s="139">
        <v>0</v>
      </c>
      <c r="H166" s="139">
        <v>19</v>
      </c>
    </row>
    <row r="167" spans="1:8" ht="12.75" customHeight="1">
      <c r="A167" s="138">
        <v>1438</v>
      </c>
      <c r="B167" s="138" t="s">
        <v>254</v>
      </c>
      <c r="C167" s="155">
        <v>6</v>
      </c>
      <c r="D167" s="139">
        <v>5</v>
      </c>
      <c r="E167" s="139">
        <v>0</v>
      </c>
      <c r="F167" s="139" t="s">
        <v>466</v>
      </c>
      <c r="H167" s="139">
        <v>6</v>
      </c>
    </row>
    <row r="168" spans="1:8" ht="12.75" customHeight="1">
      <c r="A168" s="138">
        <v>1439</v>
      </c>
      <c r="B168" s="138" t="s">
        <v>257</v>
      </c>
      <c r="C168" s="155">
        <v>5</v>
      </c>
      <c r="D168" s="139" t="s">
        <v>466</v>
      </c>
      <c r="E168" s="139">
        <v>0</v>
      </c>
      <c r="F168" s="139" t="s">
        <v>466</v>
      </c>
      <c r="H168" s="139">
        <v>5</v>
      </c>
    </row>
    <row r="169" spans="1:8" ht="12.75" customHeight="1">
      <c r="A169" s="138">
        <v>1440</v>
      </c>
      <c r="B169" s="138" t="s">
        <v>249</v>
      </c>
      <c r="C169" s="155">
        <v>28</v>
      </c>
      <c r="D169" s="139">
        <v>28</v>
      </c>
      <c r="E169" s="139">
        <v>0</v>
      </c>
      <c r="F169" s="139">
        <v>0</v>
      </c>
      <c r="H169" s="139">
        <v>28</v>
      </c>
    </row>
    <row r="170" spans="1:8" ht="12.75" customHeight="1">
      <c r="A170" s="138">
        <v>1441</v>
      </c>
      <c r="B170" s="138" t="s">
        <v>267</v>
      </c>
      <c r="C170" s="155">
        <v>38</v>
      </c>
      <c r="D170" s="139">
        <v>36</v>
      </c>
      <c r="E170" s="139" t="s">
        <v>466</v>
      </c>
      <c r="F170" s="139">
        <v>0</v>
      </c>
      <c r="H170" s="139">
        <v>36</v>
      </c>
    </row>
    <row r="171" spans="1:8" ht="12.75" customHeight="1">
      <c r="A171" s="138">
        <v>1442</v>
      </c>
      <c r="B171" s="138" t="s">
        <v>294</v>
      </c>
      <c r="C171" s="155">
        <v>12</v>
      </c>
      <c r="D171" s="139">
        <v>12</v>
      </c>
      <c r="E171" s="139">
        <v>0</v>
      </c>
      <c r="F171" s="139">
        <v>0</v>
      </c>
      <c r="H171" s="139">
        <v>12</v>
      </c>
    </row>
    <row r="172" spans="1:8" ht="12.75" customHeight="1">
      <c r="A172" s="138">
        <v>1443</v>
      </c>
      <c r="B172" s="138" t="s">
        <v>252</v>
      </c>
      <c r="C172" s="155">
        <v>9</v>
      </c>
      <c r="D172" s="141">
        <v>8</v>
      </c>
      <c r="E172" s="141" t="s">
        <v>466</v>
      </c>
      <c r="F172" s="141">
        <v>0</v>
      </c>
      <c r="H172" s="141">
        <v>8</v>
      </c>
    </row>
    <row r="173" spans="1:8" ht="12.75" customHeight="1">
      <c r="A173" s="138">
        <v>1444</v>
      </c>
      <c r="B173" s="138" t="s">
        <v>258</v>
      </c>
      <c r="C173" s="155">
        <v>7</v>
      </c>
      <c r="D173" s="139">
        <v>6</v>
      </c>
      <c r="E173" s="139">
        <v>0</v>
      </c>
      <c r="F173" s="139" t="s">
        <v>466</v>
      </c>
      <c r="H173" s="139">
        <v>7</v>
      </c>
    </row>
    <row r="174" spans="1:8" ht="12.75" customHeight="1">
      <c r="A174" s="138">
        <v>1445</v>
      </c>
      <c r="B174" s="138" t="s">
        <v>255</v>
      </c>
      <c r="C174" s="155" t="s">
        <v>466</v>
      </c>
      <c r="D174" s="139" t="s">
        <v>466</v>
      </c>
      <c r="E174" s="139">
        <v>0</v>
      </c>
      <c r="F174" s="139">
        <v>0</v>
      </c>
      <c r="H174" s="139" t="s">
        <v>466</v>
      </c>
    </row>
    <row r="175" spans="1:8" ht="12.75" customHeight="1">
      <c r="A175" s="138">
        <v>1446</v>
      </c>
      <c r="B175" s="138" t="s">
        <v>265</v>
      </c>
      <c r="C175" s="155">
        <v>41</v>
      </c>
      <c r="D175" s="139">
        <v>36</v>
      </c>
      <c r="E175" s="139">
        <v>5</v>
      </c>
      <c r="F175" s="139">
        <v>0</v>
      </c>
      <c r="H175" s="139">
        <v>36</v>
      </c>
    </row>
    <row r="176" spans="1:8" ht="12.75" customHeight="1">
      <c r="A176" s="138">
        <v>1447</v>
      </c>
      <c r="B176" s="138" t="s">
        <v>259</v>
      </c>
      <c r="C176" s="155">
        <v>7</v>
      </c>
      <c r="D176" s="139">
        <v>5</v>
      </c>
      <c r="E176" s="139" t="s">
        <v>466</v>
      </c>
      <c r="F176" s="139">
        <v>0</v>
      </c>
      <c r="H176" s="139">
        <v>5</v>
      </c>
    </row>
    <row r="177" spans="1:8" ht="12.75" customHeight="1">
      <c r="A177" s="138">
        <v>1452</v>
      </c>
      <c r="B177" s="138" t="s">
        <v>288</v>
      </c>
      <c r="C177" s="155">
        <v>14</v>
      </c>
      <c r="D177" s="139">
        <v>14</v>
      </c>
      <c r="E177" s="139">
        <v>0</v>
      </c>
      <c r="F177" s="139">
        <v>0</v>
      </c>
      <c r="H177" s="139">
        <v>14</v>
      </c>
    </row>
    <row r="178" spans="1:8" ht="12.75" customHeight="1">
      <c r="A178" s="138">
        <v>1460</v>
      </c>
      <c r="B178" s="138" t="s">
        <v>251</v>
      </c>
      <c r="C178" s="155">
        <v>15</v>
      </c>
      <c r="D178" s="139">
        <v>15</v>
      </c>
      <c r="E178" s="139">
        <v>0</v>
      </c>
      <c r="F178" s="139">
        <v>0</v>
      </c>
      <c r="H178" s="139">
        <v>15</v>
      </c>
    </row>
    <row r="179" spans="1:8" ht="12.75" customHeight="1">
      <c r="A179" s="138">
        <v>1461</v>
      </c>
      <c r="B179" s="138" t="s">
        <v>273</v>
      </c>
      <c r="C179" s="155">
        <v>16</v>
      </c>
      <c r="D179" s="139">
        <v>11</v>
      </c>
      <c r="E179" s="139">
        <v>0</v>
      </c>
      <c r="F179" s="139">
        <v>5</v>
      </c>
      <c r="H179" s="139">
        <v>16</v>
      </c>
    </row>
    <row r="180" spans="1:8" ht="12.75" customHeight="1">
      <c r="A180" s="138">
        <v>1462</v>
      </c>
      <c r="B180" s="138" t="s">
        <v>269</v>
      </c>
      <c r="C180" s="155">
        <v>23</v>
      </c>
      <c r="D180" s="139">
        <v>20</v>
      </c>
      <c r="E180" s="139" t="s">
        <v>466</v>
      </c>
      <c r="F180" s="139">
        <v>0</v>
      </c>
      <c r="H180" s="139">
        <v>20</v>
      </c>
    </row>
    <row r="181" spans="1:8" ht="12.75" customHeight="1">
      <c r="A181" s="138">
        <v>1463</v>
      </c>
      <c r="B181" s="138" t="s">
        <v>272</v>
      </c>
      <c r="C181" s="155">
        <v>62</v>
      </c>
      <c r="D181" s="141">
        <v>41</v>
      </c>
      <c r="E181" s="141">
        <v>0</v>
      </c>
      <c r="F181" s="141">
        <v>21</v>
      </c>
      <c r="H181" s="141">
        <v>62</v>
      </c>
    </row>
    <row r="182" spans="1:8" ht="12.75" customHeight="1">
      <c r="A182" s="138">
        <v>1465</v>
      </c>
      <c r="B182" s="138" t="s">
        <v>283</v>
      </c>
      <c r="C182" s="155">
        <v>22</v>
      </c>
      <c r="D182" s="139">
        <v>16</v>
      </c>
      <c r="E182" s="139">
        <v>6</v>
      </c>
      <c r="F182" s="139">
        <v>0</v>
      </c>
      <c r="H182" s="139">
        <v>16</v>
      </c>
    </row>
    <row r="183" spans="1:8" ht="12.75" customHeight="1">
      <c r="A183" s="138">
        <v>1466</v>
      </c>
      <c r="B183" s="138" t="s">
        <v>262</v>
      </c>
      <c r="C183" s="155">
        <v>19</v>
      </c>
      <c r="D183" s="139">
        <v>19</v>
      </c>
      <c r="E183" s="139">
        <v>0</v>
      </c>
      <c r="F183" s="139">
        <v>0</v>
      </c>
      <c r="H183" s="140">
        <v>19</v>
      </c>
    </row>
    <row r="184" spans="1:8" ht="12.75" customHeight="1">
      <c r="A184" s="138">
        <v>1470</v>
      </c>
      <c r="B184" s="138" t="s">
        <v>293</v>
      </c>
      <c r="C184" s="155">
        <v>28</v>
      </c>
      <c r="D184" s="139">
        <v>22</v>
      </c>
      <c r="E184" s="139">
        <v>6</v>
      </c>
      <c r="F184" s="139">
        <v>0</v>
      </c>
      <c r="H184" s="139">
        <v>22</v>
      </c>
    </row>
    <row r="185" spans="1:8" ht="12.75" customHeight="1">
      <c r="A185" s="138">
        <v>1471</v>
      </c>
      <c r="B185" s="138" t="s">
        <v>261</v>
      </c>
      <c r="C185" s="155">
        <v>12</v>
      </c>
      <c r="D185" s="139">
        <v>9</v>
      </c>
      <c r="E185" s="139" t="s">
        <v>466</v>
      </c>
      <c r="F185" s="139">
        <v>0</v>
      </c>
      <c r="H185" s="139">
        <v>9</v>
      </c>
    </row>
    <row r="186" spans="1:8" ht="12.75" customHeight="1">
      <c r="A186" s="138">
        <v>1472</v>
      </c>
      <c r="B186" s="138" t="s">
        <v>285</v>
      </c>
      <c r="C186" s="155">
        <v>11</v>
      </c>
      <c r="D186" s="139">
        <v>11</v>
      </c>
      <c r="E186" s="139">
        <v>0</v>
      </c>
      <c r="F186" s="139">
        <v>0</v>
      </c>
      <c r="H186" s="140">
        <v>11</v>
      </c>
    </row>
    <row r="187" spans="1:8" ht="12.75" customHeight="1">
      <c r="A187" s="138">
        <v>1473</v>
      </c>
      <c r="B187" s="138" t="s">
        <v>290</v>
      </c>
      <c r="C187" s="155">
        <v>10</v>
      </c>
      <c r="D187" s="139">
        <v>10</v>
      </c>
      <c r="E187" s="139">
        <v>0</v>
      </c>
      <c r="F187" s="139">
        <v>0</v>
      </c>
      <c r="H187" s="139">
        <v>10</v>
      </c>
    </row>
    <row r="188" spans="1:8" ht="12.75" customHeight="1">
      <c r="A188" s="138">
        <v>1480</v>
      </c>
      <c r="B188" s="138" t="s">
        <v>260</v>
      </c>
      <c r="C188" s="155">
        <v>672</v>
      </c>
      <c r="D188" s="139">
        <v>605</v>
      </c>
      <c r="E188" s="139">
        <v>19</v>
      </c>
      <c r="F188" s="139">
        <v>48</v>
      </c>
      <c r="H188" s="139">
        <v>653</v>
      </c>
    </row>
    <row r="189" spans="1:8" ht="12.75" customHeight="1">
      <c r="A189" s="138">
        <v>1481</v>
      </c>
      <c r="B189" s="138" t="s">
        <v>275</v>
      </c>
      <c r="C189" s="155">
        <v>72</v>
      </c>
      <c r="D189" s="139">
        <v>69</v>
      </c>
      <c r="E189" s="139" t="s">
        <v>466</v>
      </c>
      <c r="F189" s="139">
        <v>0</v>
      </c>
      <c r="H189" s="139">
        <v>69</v>
      </c>
    </row>
    <row r="190" spans="1:8" ht="12.75" customHeight="1">
      <c r="A190" s="138">
        <v>1482</v>
      </c>
      <c r="B190" s="138" t="s">
        <v>266</v>
      </c>
      <c r="C190" s="155">
        <v>56</v>
      </c>
      <c r="D190" s="139">
        <v>51</v>
      </c>
      <c r="E190" s="139">
        <v>5</v>
      </c>
      <c r="F190" s="139">
        <v>0</v>
      </c>
      <c r="H190" s="140">
        <v>51</v>
      </c>
    </row>
    <row r="191" spans="1:8" ht="12.75" customHeight="1">
      <c r="A191" s="138">
        <v>1484</v>
      </c>
      <c r="B191" s="138" t="s">
        <v>270</v>
      </c>
      <c r="C191" s="155">
        <v>26</v>
      </c>
      <c r="D191" s="139">
        <v>15</v>
      </c>
      <c r="E191" s="139">
        <v>11</v>
      </c>
      <c r="F191" s="139">
        <v>0</v>
      </c>
      <c r="H191" s="139">
        <v>15</v>
      </c>
    </row>
    <row r="192" spans="1:8" ht="12.75" customHeight="1">
      <c r="A192" s="138">
        <v>1485</v>
      </c>
      <c r="B192" s="138" t="s">
        <v>291</v>
      </c>
      <c r="C192" s="155">
        <v>119</v>
      </c>
      <c r="D192" s="139">
        <v>106</v>
      </c>
      <c r="E192" s="139" t="s">
        <v>466</v>
      </c>
      <c r="F192" s="139">
        <v>12</v>
      </c>
      <c r="H192" s="139">
        <v>118</v>
      </c>
    </row>
    <row r="193" spans="1:8" ht="12.75" customHeight="1">
      <c r="A193" s="138">
        <v>1486</v>
      </c>
      <c r="B193" s="138" t="s">
        <v>282</v>
      </c>
      <c r="C193" s="155">
        <v>11</v>
      </c>
      <c r="D193" s="139">
        <v>11</v>
      </c>
      <c r="E193" s="139">
        <v>0</v>
      </c>
      <c r="F193" s="139">
        <v>0</v>
      </c>
      <c r="H193" s="139">
        <v>11</v>
      </c>
    </row>
    <row r="194" spans="1:8" ht="12.75" customHeight="1">
      <c r="A194" s="138">
        <v>1487</v>
      </c>
      <c r="B194" s="138" t="s">
        <v>295</v>
      </c>
      <c r="C194" s="155">
        <v>46</v>
      </c>
      <c r="D194" s="139">
        <v>45</v>
      </c>
      <c r="E194" s="139">
        <v>0</v>
      </c>
      <c r="F194" s="139" t="s">
        <v>466</v>
      </c>
      <c r="H194" s="139">
        <v>46</v>
      </c>
    </row>
    <row r="195" spans="1:8" ht="12.75" customHeight="1">
      <c r="A195" s="138">
        <v>1488</v>
      </c>
      <c r="B195" s="138" t="s">
        <v>289</v>
      </c>
      <c r="C195" s="155">
        <v>198</v>
      </c>
      <c r="D195" s="139">
        <v>185</v>
      </c>
      <c r="E195" s="139">
        <v>13</v>
      </c>
      <c r="F195" s="139">
        <v>0</v>
      </c>
      <c r="H195" s="139">
        <v>185</v>
      </c>
    </row>
    <row r="196" spans="1:8" ht="12.75" customHeight="1">
      <c r="A196" s="138">
        <v>1489</v>
      </c>
      <c r="B196" s="138" t="s">
        <v>250</v>
      </c>
      <c r="C196" s="155">
        <v>41</v>
      </c>
      <c r="D196" s="139">
        <v>41</v>
      </c>
      <c r="E196" s="139">
        <v>0</v>
      </c>
      <c r="F196" s="139">
        <v>0</v>
      </c>
      <c r="H196" s="139">
        <v>41</v>
      </c>
    </row>
    <row r="197" spans="1:8" ht="12.75" customHeight="1">
      <c r="A197" s="138">
        <v>1490</v>
      </c>
      <c r="B197" s="138" t="s">
        <v>253</v>
      </c>
      <c r="C197" s="155">
        <v>230</v>
      </c>
      <c r="D197" s="141">
        <v>230</v>
      </c>
      <c r="E197" s="141">
        <v>0</v>
      </c>
      <c r="F197" s="141">
        <v>0</v>
      </c>
      <c r="H197" s="141">
        <v>230</v>
      </c>
    </row>
    <row r="198" spans="1:8" ht="12.75" customHeight="1">
      <c r="A198" s="138">
        <v>1491</v>
      </c>
      <c r="B198" s="138" t="s">
        <v>292</v>
      </c>
      <c r="C198" s="155">
        <v>30</v>
      </c>
      <c r="D198" s="139">
        <v>30</v>
      </c>
      <c r="E198" s="139">
        <v>0</v>
      </c>
      <c r="F198" s="139">
        <v>0</v>
      </c>
      <c r="H198" s="139">
        <v>30</v>
      </c>
    </row>
    <row r="199" spans="1:8" ht="12.75" customHeight="1">
      <c r="A199" s="138">
        <v>1492</v>
      </c>
      <c r="B199" s="138" t="s">
        <v>296</v>
      </c>
      <c r="C199" s="155">
        <v>15</v>
      </c>
      <c r="D199" s="139">
        <v>15</v>
      </c>
      <c r="E199" s="139">
        <v>0</v>
      </c>
      <c r="F199" s="139">
        <v>0</v>
      </c>
      <c r="H199" s="139">
        <v>15</v>
      </c>
    </row>
    <row r="200" spans="1:8" ht="12.75" customHeight="1">
      <c r="A200" s="138">
        <v>1493</v>
      </c>
      <c r="B200" s="138" t="s">
        <v>271</v>
      </c>
      <c r="C200" s="155">
        <v>44</v>
      </c>
      <c r="D200" s="139">
        <v>13</v>
      </c>
      <c r="E200" s="139">
        <v>0</v>
      </c>
      <c r="F200" s="139">
        <v>31</v>
      </c>
      <c r="H200" s="139">
        <v>44</v>
      </c>
    </row>
    <row r="201" spans="1:8" ht="12.75" customHeight="1">
      <c r="A201" s="138">
        <v>1494</v>
      </c>
      <c r="B201" s="138" t="s">
        <v>268</v>
      </c>
      <c r="C201" s="155">
        <v>40</v>
      </c>
      <c r="D201" s="139">
        <v>38</v>
      </c>
      <c r="E201" s="139" t="s">
        <v>466</v>
      </c>
      <c r="F201" s="139" t="s">
        <v>466</v>
      </c>
      <c r="H201" s="140">
        <v>39</v>
      </c>
    </row>
    <row r="202" spans="1:8" ht="12.75" customHeight="1">
      <c r="A202" s="138">
        <v>1495</v>
      </c>
      <c r="B202" s="138" t="s">
        <v>278</v>
      </c>
      <c r="C202" s="155">
        <v>33</v>
      </c>
      <c r="D202" s="139">
        <v>32</v>
      </c>
      <c r="E202" s="139" t="s">
        <v>466</v>
      </c>
      <c r="F202" s="139">
        <v>0</v>
      </c>
      <c r="H202" s="139">
        <v>32</v>
      </c>
    </row>
    <row r="203" spans="1:8" ht="12.75" customHeight="1">
      <c r="A203" s="138">
        <v>1496</v>
      </c>
      <c r="B203" s="138" t="s">
        <v>279</v>
      </c>
      <c r="C203" s="155">
        <v>67</v>
      </c>
      <c r="D203" s="139">
        <v>65</v>
      </c>
      <c r="E203" s="139">
        <v>0</v>
      </c>
      <c r="F203" s="139" t="s">
        <v>466</v>
      </c>
      <c r="H203" s="139">
        <v>67</v>
      </c>
    </row>
    <row r="204" spans="1:8" ht="12.75" customHeight="1">
      <c r="A204" s="138">
        <v>1497</v>
      </c>
      <c r="B204" s="138" t="s">
        <v>263</v>
      </c>
      <c r="C204" s="155">
        <v>19</v>
      </c>
      <c r="D204" s="139">
        <v>10</v>
      </c>
      <c r="E204" s="139">
        <v>8</v>
      </c>
      <c r="F204" s="139" t="s">
        <v>466</v>
      </c>
      <c r="H204" s="139">
        <v>11</v>
      </c>
    </row>
    <row r="205" spans="1:8" ht="12.75" customHeight="1">
      <c r="A205" s="138">
        <v>1498</v>
      </c>
      <c r="B205" s="138" t="s">
        <v>286</v>
      </c>
      <c r="C205" s="155">
        <v>8</v>
      </c>
      <c r="D205" s="139">
        <v>8</v>
      </c>
      <c r="E205" s="139">
        <v>0</v>
      </c>
      <c r="F205" s="139">
        <v>0</v>
      </c>
      <c r="H205" s="139">
        <v>8</v>
      </c>
    </row>
    <row r="206" spans="1:8" ht="12.75" customHeight="1">
      <c r="A206" s="138">
        <v>1499</v>
      </c>
      <c r="B206" s="138" t="s">
        <v>256</v>
      </c>
      <c r="C206" s="155">
        <v>77</v>
      </c>
      <c r="D206" s="139">
        <v>71</v>
      </c>
      <c r="E206" s="139">
        <v>4</v>
      </c>
      <c r="F206" s="139" t="s">
        <v>466</v>
      </c>
      <c r="H206" s="139">
        <v>73</v>
      </c>
    </row>
    <row r="207" spans="1:8" ht="12.75" customHeight="1">
      <c r="A207" s="143">
        <v>17</v>
      </c>
      <c r="B207" s="143" t="s">
        <v>298</v>
      </c>
      <c r="C207" s="156">
        <v>437</v>
      </c>
      <c r="D207" s="142">
        <v>358</v>
      </c>
      <c r="E207" s="142">
        <v>60</v>
      </c>
      <c r="F207" s="142">
        <v>19</v>
      </c>
      <c r="H207" s="142">
        <v>377</v>
      </c>
    </row>
    <row r="208" spans="1:8" s="79" customFormat="1" ht="12.75" customHeight="1">
      <c r="A208" s="138">
        <v>1715</v>
      </c>
      <c r="B208" s="138" t="s">
        <v>307</v>
      </c>
      <c r="C208" s="155">
        <v>16</v>
      </c>
      <c r="D208" s="139">
        <v>16</v>
      </c>
      <c r="E208" s="139">
        <v>0</v>
      </c>
      <c r="F208" s="139">
        <v>0</v>
      </c>
      <c r="G208" s="81"/>
      <c r="H208" s="139">
        <v>16</v>
      </c>
    </row>
    <row r="209" spans="1:8" ht="12.75" customHeight="1">
      <c r="A209" s="138">
        <v>1730</v>
      </c>
      <c r="B209" s="138" t="s">
        <v>300</v>
      </c>
      <c r="C209" s="155">
        <v>12</v>
      </c>
      <c r="D209" s="139">
        <v>12</v>
      </c>
      <c r="E209" s="139">
        <v>0</v>
      </c>
      <c r="F209" s="139">
        <v>0</v>
      </c>
      <c r="H209" s="139">
        <v>12</v>
      </c>
    </row>
    <row r="210" spans="1:8" ht="12.75" customHeight="1">
      <c r="A210" s="138">
        <v>1737</v>
      </c>
      <c r="B210" s="138" t="s">
        <v>313</v>
      </c>
      <c r="C210" s="155">
        <v>18</v>
      </c>
      <c r="D210" s="139">
        <v>18</v>
      </c>
      <c r="E210" s="139">
        <v>0</v>
      </c>
      <c r="F210" s="139">
        <v>0</v>
      </c>
      <c r="H210" s="139">
        <v>18</v>
      </c>
    </row>
    <row r="211" spans="1:8" ht="12.75" customHeight="1">
      <c r="A211" s="138">
        <v>1760</v>
      </c>
      <c r="B211" s="138" t="s">
        <v>310</v>
      </c>
      <c r="C211" s="155">
        <v>8</v>
      </c>
      <c r="D211" s="144">
        <v>4</v>
      </c>
      <c r="E211" s="139">
        <v>4</v>
      </c>
      <c r="F211" s="144">
        <v>0</v>
      </c>
      <c r="H211" s="144">
        <v>4</v>
      </c>
    </row>
    <row r="212" spans="1:8" ht="12.75" customHeight="1">
      <c r="A212" s="138">
        <v>1761</v>
      </c>
      <c r="B212" s="138" t="s">
        <v>305</v>
      </c>
      <c r="C212" s="155">
        <v>16</v>
      </c>
      <c r="D212" s="141">
        <v>11</v>
      </c>
      <c r="E212" s="141">
        <v>5</v>
      </c>
      <c r="F212" s="141">
        <v>0</v>
      </c>
      <c r="H212" s="141">
        <v>11</v>
      </c>
    </row>
    <row r="213" spans="1:8" ht="12.75" customHeight="1">
      <c r="A213" s="138">
        <v>1762</v>
      </c>
      <c r="B213" s="138" t="s">
        <v>309</v>
      </c>
      <c r="C213" s="155">
        <v>5</v>
      </c>
      <c r="D213" s="152">
        <v>4</v>
      </c>
      <c r="E213" s="139" t="s">
        <v>466</v>
      </c>
      <c r="F213" s="145">
        <v>0</v>
      </c>
      <c r="H213" s="146">
        <v>4</v>
      </c>
    </row>
    <row r="214" spans="1:8" ht="12.75" customHeight="1">
      <c r="A214" s="138">
        <v>1763</v>
      </c>
      <c r="B214" s="138" t="s">
        <v>302</v>
      </c>
      <c r="C214" s="155">
        <v>11</v>
      </c>
      <c r="D214" s="152">
        <v>9</v>
      </c>
      <c r="E214" s="139">
        <v>0</v>
      </c>
      <c r="F214" s="145" t="s">
        <v>466</v>
      </c>
      <c r="H214" s="146">
        <v>11</v>
      </c>
    </row>
    <row r="215" spans="1:8" ht="12.75" customHeight="1">
      <c r="A215" s="138">
        <v>1764</v>
      </c>
      <c r="B215" s="138" t="s">
        <v>303</v>
      </c>
      <c r="C215" s="155">
        <v>25</v>
      </c>
      <c r="D215" s="152">
        <v>17</v>
      </c>
      <c r="E215" s="145">
        <v>6</v>
      </c>
      <c r="F215" s="145" t="s">
        <v>466</v>
      </c>
      <c r="H215" s="146">
        <v>19</v>
      </c>
    </row>
    <row r="216" spans="1:8" ht="12.75" customHeight="1">
      <c r="A216" s="138">
        <v>1765</v>
      </c>
      <c r="B216" s="138" t="s">
        <v>314</v>
      </c>
      <c r="C216" s="155">
        <v>20</v>
      </c>
      <c r="D216" s="139">
        <v>12</v>
      </c>
      <c r="E216" s="145" t="s">
        <v>466</v>
      </c>
      <c r="F216" s="145">
        <v>6</v>
      </c>
      <c r="H216" s="140">
        <v>18</v>
      </c>
    </row>
    <row r="217" spans="1:8" ht="12.75" customHeight="1">
      <c r="A217" s="138">
        <v>1766</v>
      </c>
      <c r="B217" s="138" t="s">
        <v>311</v>
      </c>
      <c r="C217" s="155">
        <v>18</v>
      </c>
      <c r="D217" s="145">
        <v>18</v>
      </c>
      <c r="E217" s="145">
        <v>0</v>
      </c>
      <c r="F217" s="145">
        <v>0</v>
      </c>
      <c r="H217" s="146">
        <v>18</v>
      </c>
    </row>
    <row r="218" spans="1:8" ht="12.75" customHeight="1">
      <c r="A218" s="138">
        <v>1780</v>
      </c>
      <c r="B218" s="138" t="s">
        <v>306</v>
      </c>
      <c r="C218" s="155">
        <v>107</v>
      </c>
      <c r="D218" s="145">
        <v>106</v>
      </c>
      <c r="E218" s="145" t="s">
        <v>466</v>
      </c>
      <c r="F218" s="145">
        <v>0</v>
      </c>
      <c r="H218" s="146">
        <v>106</v>
      </c>
    </row>
    <row r="219" spans="1:8" ht="12.75" customHeight="1">
      <c r="A219" s="138">
        <v>1781</v>
      </c>
      <c r="B219" s="138" t="s">
        <v>308</v>
      </c>
      <c r="C219" s="155">
        <v>72</v>
      </c>
      <c r="D219" s="139">
        <v>42</v>
      </c>
      <c r="E219" s="145">
        <v>30</v>
      </c>
      <c r="F219" s="139">
        <v>0</v>
      </c>
      <c r="H219" s="146">
        <v>42</v>
      </c>
    </row>
    <row r="220" spans="1:8" ht="12.75" customHeight="1">
      <c r="A220" s="138">
        <v>1782</v>
      </c>
      <c r="B220" s="138" t="s">
        <v>301</v>
      </c>
      <c r="C220" s="155">
        <v>38</v>
      </c>
      <c r="D220" s="145">
        <v>27</v>
      </c>
      <c r="E220" s="145">
        <v>11</v>
      </c>
      <c r="F220" s="145">
        <v>0</v>
      </c>
      <c r="H220" s="140">
        <v>27</v>
      </c>
    </row>
    <row r="221" spans="1:8" ht="12.75" customHeight="1">
      <c r="A221" s="138">
        <v>1783</v>
      </c>
      <c r="B221" s="138" t="s">
        <v>304</v>
      </c>
      <c r="C221" s="155">
        <v>20</v>
      </c>
      <c r="D221" s="145">
        <v>16</v>
      </c>
      <c r="E221" s="145">
        <v>0</v>
      </c>
      <c r="F221" s="145">
        <v>4</v>
      </c>
      <c r="H221" s="146">
        <v>20</v>
      </c>
    </row>
    <row r="222" spans="1:8" ht="12.75" customHeight="1">
      <c r="A222" s="138">
        <v>1784</v>
      </c>
      <c r="B222" s="138" t="s">
        <v>299</v>
      </c>
      <c r="C222" s="155">
        <v>29</v>
      </c>
      <c r="D222" s="139">
        <v>29</v>
      </c>
      <c r="E222" s="145">
        <v>0</v>
      </c>
      <c r="F222" s="145">
        <v>0</v>
      </c>
      <c r="H222" s="146">
        <v>29</v>
      </c>
    </row>
    <row r="223" spans="1:8" ht="12.75" customHeight="1">
      <c r="A223" s="138">
        <v>1785</v>
      </c>
      <c r="B223" s="138" t="s">
        <v>312</v>
      </c>
      <c r="C223" s="155">
        <v>22</v>
      </c>
      <c r="D223" s="145">
        <v>17</v>
      </c>
      <c r="E223" s="139">
        <v>0</v>
      </c>
      <c r="F223" s="145">
        <v>5</v>
      </c>
      <c r="H223" s="146">
        <v>22</v>
      </c>
    </row>
    <row r="224" spans="1:8" ht="12.75" customHeight="1">
      <c r="A224" s="118">
        <v>18</v>
      </c>
      <c r="B224" s="118" t="s">
        <v>315</v>
      </c>
      <c r="C224" s="154">
        <v>526</v>
      </c>
      <c r="D224" s="147">
        <v>484</v>
      </c>
      <c r="E224" s="147">
        <v>34</v>
      </c>
      <c r="F224" s="147">
        <v>8</v>
      </c>
      <c r="H224" s="148">
        <v>492</v>
      </c>
    </row>
    <row r="225" spans="1:8" ht="12.75" customHeight="1">
      <c r="A225" s="138">
        <v>1814</v>
      </c>
      <c r="B225" s="138" t="s">
        <v>323</v>
      </c>
      <c r="C225" s="155">
        <v>6</v>
      </c>
      <c r="D225" s="145">
        <v>6</v>
      </c>
      <c r="E225" s="145">
        <v>0</v>
      </c>
      <c r="F225" s="139">
        <v>0</v>
      </c>
      <c r="H225" s="146">
        <v>6</v>
      </c>
    </row>
    <row r="226" spans="1:8" ht="12.75" customHeight="1">
      <c r="A226" s="138">
        <v>1860</v>
      </c>
      <c r="B226" s="138" t="s">
        <v>322</v>
      </c>
      <c r="C226" s="155">
        <v>7</v>
      </c>
      <c r="D226" s="145">
        <v>7</v>
      </c>
      <c r="E226" s="145">
        <v>0</v>
      </c>
      <c r="F226" s="145">
        <v>0</v>
      </c>
      <c r="H226" s="140">
        <v>7</v>
      </c>
    </row>
    <row r="227" spans="1:8" ht="12.75" customHeight="1">
      <c r="A227" s="138">
        <v>1861</v>
      </c>
      <c r="B227" s="138" t="s">
        <v>318</v>
      </c>
      <c r="C227" s="155">
        <v>23</v>
      </c>
      <c r="D227" s="139">
        <v>18</v>
      </c>
      <c r="E227" s="145" t="s">
        <v>466</v>
      </c>
      <c r="F227" s="145">
        <v>4</v>
      </c>
      <c r="H227" s="146">
        <v>22</v>
      </c>
    </row>
    <row r="228" spans="1:8" ht="12.75" customHeight="1">
      <c r="A228" s="138">
        <v>1862</v>
      </c>
      <c r="B228" s="138" t="s">
        <v>317</v>
      </c>
      <c r="C228" s="155">
        <v>9</v>
      </c>
      <c r="D228" s="145">
        <v>9</v>
      </c>
      <c r="E228" s="139">
        <v>0</v>
      </c>
      <c r="F228" s="145">
        <v>0</v>
      </c>
      <c r="H228" s="140">
        <v>9</v>
      </c>
    </row>
    <row r="229" spans="1:8" ht="12.75" customHeight="1">
      <c r="A229" s="138">
        <v>1863</v>
      </c>
      <c r="B229" s="138" t="s">
        <v>319</v>
      </c>
      <c r="C229" s="155">
        <v>36</v>
      </c>
      <c r="D229" s="145">
        <v>36</v>
      </c>
      <c r="E229" s="145">
        <v>0</v>
      </c>
      <c r="F229" s="145">
        <v>0</v>
      </c>
      <c r="H229" s="146">
        <v>36</v>
      </c>
    </row>
    <row r="230" spans="1:8" ht="12.75" customHeight="1">
      <c r="A230" s="138">
        <v>1864</v>
      </c>
      <c r="B230" s="138" t="s">
        <v>325</v>
      </c>
      <c r="C230" s="155">
        <v>13</v>
      </c>
      <c r="D230" s="145">
        <v>13</v>
      </c>
      <c r="E230" s="145">
        <v>0</v>
      </c>
      <c r="F230" s="145">
        <v>0</v>
      </c>
      <c r="H230" s="146">
        <v>13</v>
      </c>
    </row>
    <row r="231" spans="1:8" ht="12.75" customHeight="1">
      <c r="A231" s="138">
        <v>1880</v>
      </c>
      <c r="B231" s="138" t="s">
        <v>327</v>
      </c>
      <c r="C231" s="155">
        <v>288</v>
      </c>
      <c r="D231" s="145">
        <v>288</v>
      </c>
      <c r="E231" s="145">
        <v>0</v>
      </c>
      <c r="F231" s="145">
        <v>0</v>
      </c>
      <c r="H231" s="146">
        <v>288</v>
      </c>
    </row>
    <row r="232" spans="1:8" ht="12.75" customHeight="1">
      <c r="A232" s="138">
        <v>1881</v>
      </c>
      <c r="B232" s="138" t="s">
        <v>321</v>
      </c>
      <c r="C232" s="155">
        <v>22</v>
      </c>
      <c r="D232" s="145">
        <v>21</v>
      </c>
      <c r="E232" s="145" t="s">
        <v>466</v>
      </c>
      <c r="F232" s="145">
        <v>0</v>
      </c>
      <c r="H232" s="146">
        <v>21</v>
      </c>
    </row>
    <row r="233" spans="1:8" ht="12.75" customHeight="1">
      <c r="A233" s="138">
        <v>1882</v>
      </c>
      <c r="B233" s="138" t="s">
        <v>316</v>
      </c>
      <c r="C233" s="155">
        <v>12</v>
      </c>
      <c r="D233" s="145">
        <v>12</v>
      </c>
      <c r="E233" s="145">
        <v>0</v>
      </c>
      <c r="F233" s="145">
        <v>0</v>
      </c>
      <c r="H233" s="146">
        <v>12</v>
      </c>
    </row>
    <row r="234" spans="1:8" ht="12.75" customHeight="1">
      <c r="A234" s="138">
        <v>1883</v>
      </c>
      <c r="B234" s="138" t="s">
        <v>320</v>
      </c>
      <c r="C234" s="155">
        <v>48</v>
      </c>
      <c r="D234" s="145">
        <v>24</v>
      </c>
      <c r="E234" s="145">
        <v>20</v>
      </c>
      <c r="F234" s="139">
        <v>4</v>
      </c>
      <c r="H234" s="146">
        <v>28</v>
      </c>
    </row>
    <row r="235" spans="1:8" ht="12.75" customHeight="1">
      <c r="A235" s="138">
        <v>1884</v>
      </c>
      <c r="B235" s="138" t="s">
        <v>326</v>
      </c>
      <c r="C235" s="155">
        <v>30</v>
      </c>
      <c r="D235" s="145">
        <v>18</v>
      </c>
      <c r="E235" s="139">
        <v>12</v>
      </c>
      <c r="F235" s="145">
        <v>0</v>
      </c>
      <c r="H235" s="146">
        <v>18</v>
      </c>
    </row>
    <row r="236" spans="1:8" ht="12.75" customHeight="1">
      <c r="A236" s="138">
        <v>1885</v>
      </c>
      <c r="B236" s="138" t="s">
        <v>324</v>
      </c>
      <c r="C236" s="155">
        <v>33</v>
      </c>
      <c r="D236" s="145">
        <v>33</v>
      </c>
      <c r="E236" s="145">
        <v>0</v>
      </c>
      <c r="F236" s="145">
        <v>0</v>
      </c>
      <c r="H236" s="146">
        <v>33</v>
      </c>
    </row>
    <row r="237" spans="1:8" ht="12.75" customHeight="1">
      <c r="A237" s="118">
        <v>19</v>
      </c>
      <c r="B237" s="118" t="s">
        <v>328</v>
      </c>
      <c r="C237" s="154">
        <v>537</v>
      </c>
      <c r="D237" s="147">
        <v>424</v>
      </c>
      <c r="E237" s="147">
        <v>111</v>
      </c>
      <c r="F237" s="147" t="s">
        <v>466</v>
      </c>
      <c r="H237" s="148">
        <v>426</v>
      </c>
    </row>
    <row r="238" spans="1:8" ht="12.75" customHeight="1">
      <c r="A238" s="138">
        <v>1904</v>
      </c>
      <c r="B238" s="138" t="s">
        <v>336</v>
      </c>
      <c r="C238" s="155">
        <v>10</v>
      </c>
      <c r="D238" s="145">
        <v>9</v>
      </c>
      <c r="E238" s="145" t="s">
        <v>466</v>
      </c>
      <c r="F238" s="145">
        <v>0</v>
      </c>
      <c r="H238" s="140">
        <v>9</v>
      </c>
    </row>
    <row r="239" spans="1:8" ht="12.75" customHeight="1">
      <c r="A239" s="138">
        <v>1907</v>
      </c>
      <c r="B239" s="138" t="s">
        <v>337</v>
      </c>
      <c r="C239" s="155">
        <v>15</v>
      </c>
      <c r="D239" s="145">
        <v>9</v>
      </c>
      <c r="E239" s="145">
        <v>6</v>
      </c>
      <c r="F239" s="145">
        <v>0</v>
      </c>
      <c r="H239" s="140">
        <v>9</v>
      </c>
    </row>
    <row r="240" spans="1:8" ht="12.75" customHeight="1">
      <c r="A240" s="138">
        <v>1960</v>
      </c>
      <c r="B240" s="138" t="s">
        <v>332</v>
      </c>
      <c r="C240" s="155">
        <v>18</v>
      </c>
      <c r="D240" s="139">
        <v>16</v>
      </c>
      <c r="E240" s="145" t="s">
        <v>466</v>
      </c>
      <c r="F240" s="145">
        <v>0</v>
      </c>
      <c r="H240" s="146">
        <v>16</v>
      </c>
    </row>
    <row r="241" spans="1:8" ht="12.75" customHeight="1">
      <c r="A241" s="138">
        <v>1961</v>
      </c>
      <c r="B241" s="138" t="s">
        <v>331</v>
      </c>
      <c r="C241" s="155">
        <v>21</v>
      </c>
      <c r="D241" s="145">
        <v>18</v>
      </c>
      <c r="E241" s="145" t="s">
        <v>466</v>
      </c>
      <c r="F241" s="145" t="s">
        <v>466</v>
      </c>
      <c r="H241" s="146">
        <v>20</v>
      </c>
    </row>
    <row r="242" spans="1:8" ht="12.75" customHeight="1">
      <c r="A242" s="138">
        <v>1962</v>
      </c>
      <c r="B242" s="138" t="s">
        <v>334</v>
      </c>
      <c r="C242" s="155">
        <v>19</v>
      </c>
      <c r="D242" s="145">
        <v>7</v>
      </c>
      <c r="E242" s="145">
        <v>12</v>
      </c>
      <c r="F242" s="145">
        <v>0</v>
      </c>
      <c r="H242" s="140">
        <v>7</v>
      </c>
    </row>
    <row r="243" spans="1:8" ht="12.75" customHeight="1">
      <c r="A243" s="138">
        <v>1980</v>
      </c>
      <c r="B243" s="138" t="s">
        <v>338</v>
      </c>
      <c r="C243" s="155">
        <v>324</v>
      </c>
      <c r="D243" s="145">
        <v>266</v>
      </c>
      <c r="E243" s="145">
        <v>58</v>
      </c>
      <c r="F243" s="145">
        <v>0</v>
      </c>
      <c r="H243" s="140">
        <v>266</v>
      </c>
    </row>
    <row r="244" spans="1:8" ht="12.75" customHeight="1">
      <c r="A244" s="138">
        <v>1981</v>
      </c>
      <c r="B244" s="138" t="s">
        <v>335</v>
      </c>
      <c r="C244" s="155">
        <v>51</v>
      </c>
      <c r="D244" s="145">
        <v>29</v>
      </c>
      <c r="E244" s="145">
        <v>22</v>
      </c>
      <c r="F244" s="145">
        <v>0</v>
      </c>
      <c r="H244" s="146">
        <v>29</v>
      </c>
    </row>
    <row r="245" spans="1:8" ht="12.75" customHeight="1">
      <c r="A245" s="138">
        <v>1982</v>
      </c>
      <c r="B245" s="138" t="s">
        <v>330</v>
      </c>
      <c r="C245" s="155">
        <v>25</v>
      </c>
      <c r="D245" s="145">
        <v>16</v>
      </c>
      <c r="E245" s="145">
        <v>9</v>
      </c>
      <c r="F245" s="139">
        <v>0</v>
      </c>
      <c r="H245" s="146">
        <v>16</v>
      </c>
    </row>
    <row r="246" spans="1:8" ht="12.75" customHeight="1">
      <c r="A246" s="138">
        <v>1983</v>
      </c>
      <c r="B246" s="138" t="s">
        <v>333</v>
      </c>
      <c r="C246" s="155">
        <v>24</v>
      </c>
      <c r="D246" s="145">
        <v>24</v>
      </c>
      <c r="E246" s="145">
        <v>0</v>
      </c>
      <c r="F246" s="145">
        <v>0</v>
      </c>
      <c r="H246" s="146">
        <v>24</v>
      </c>
    </row>
    <row r="247" spans="1:8" ht="12.75" customHeight="1">
      <c r="A247" s="138">
        <v>1984</v>
      </c>
      <c r="B247" s="138" t="s">
        <v>329</v>
      </c>
      <c r="C247" s="155">
        <v>30</v>
      </c>
      <c r="D247" s="145">
        <v>30</v>
      </c>
      <c r="E247" s="145">
        <v>0</v>
      </c>
      <c r="F247" s="145">
        <v>0</v>
      </c>
      <c r="H247" s="146">
        <v>30</v>
      </c>
    </row>
    <row r="248" spans="1:8" ht="12.75" customHeight="1">
      <c r="A248" s="118">
        <v>20</v>
      </c>
      <c r="B248" s="118" t="s">
        <v>339</v>
      </c>
      <c r="C248" s="154">
        <v>411</v>
      </c>
      <c r="D248" s="147">
        <v>340</v>
      </c>
      <c r="E248" s="147">
        <v>58</v>
      </c>
      <c r="F248" s="147">
        <v>13</v>
      </c>
      <c r="H248" s="148">
        <v>353</v>
      </c>
    </row>
    <row r="249" spans="1:8" ht="12.75" customHeight="1">
      <c r="A249" s="138">
        <v>2021</v>
      </c>
      <c r="B249" s="138" t="s">
        <v>352</v>
      </c>
      <c r="C249" s="155">
        <v>8</v>
      </c>
      <c r="D249" s="145">
        <v>0</v>
      </c>
      <c r="E249" s="145">
        <v>0</v>
      </c>
      <c r="F249" s="145">
        <v>8</v>
      </c>
      <c r="H249" s="146">
        <v>8</v>
      </c>
    </row>
    <row r="250" spans="1:8" ht="12.75" customHeight="1">
      <c r="A250" s="138">
        <v>2023</v>
      </c>
      <c r="B250" s="138" t="s">
        <v>346</v>
      </c>
      <c r="C250" s="155">
        <v>15</v>
      </c>
      <c r="D250" s="145">
        <v>15</v>
      </c>
      <c r="E250" s="145">
        <v>0</v>
      </c>
      <c r="F250" s="145">
        <v>0</v>
      </c>
      <c r="H250" s="146">
        <v>15</v>
      </c>
    </row>
    <row r="251" spans="1:8" ht="12.75" customHeight="1">
      <c r="A251" s="138">
        <v>2026</v>
      </c>
      <c r="B251" s="138" t="s">
        <v>342</v>
      </c>
      <c r="C251" s="155">
        <v>7</v>
      </c>
      <c r="D251" s="145">
        <v>7</v>
      </c>
      <c r="E251" s="145">
        <v>0</v>
      </c>
      <c r="F251" s="145">
        <v>0</v>
      </c>
      <c r="H251" s="146">
        <v>7</v>
      </c>
    </row>
    <row r="252" spans="1:8" ht="12.75" customHeight="1">
      <c r="A252" s="138">
        <v>2029</v>
      </c>
      <c r="B252" s="138" t="s">
        <v>344</v>
      </c>
      <c r="C252" s="155">
        <v>17</v>
      </c>
      <c r="D252" s="145">
        <v>17</v>
      </c>
      <c r="E252" s="145">
        <v>0</v>
      </c>
      <c r="F252" s="145">
        <v>0</v>
      </c>
      <c r="H252" s="146">
        <v>17</v>
      </c>
    </row>
    <row r="253" spans="1:8" ht="12.75" customHeight="1">
      <c r="A253" s="138">
        <v>2031</v>
      </c>
      <c r="B253" s="138" t="s">
        <v>349</v>
      </c>
      <c r="C253" s="155">
        <v>15</v>
      </c>
      <c r="D253" s="145">
        <v>11</v>
      </c>
      <c r="E253" s="145">
        <v>4</v>
      </c>
      <c r="F253" s="145">
        <v>0</v>
      </c>
      <c r="H253" s="146">
        <v>11</v>
      </c>
    </row>
    <row r="254" spans="1:8" ht="12.75" customHeight="1">
      <c r="A254" s="138">
        <v>2034</v>
      </c>
      <c r="B254" s="138" t="s">
        <v>348</v>
      </c>
      <c r="C254" s="155">
        <v>7</v>
      </c>
      <c r="D254" s="145">
        <v>5</v>
      </c>
      <c r="E254" s="145">
        <v>0</v>
      </c>
      <c r="F254" s="145" t="s">
        <v>466</v>
      </c>
      <c r="H254" s="146">
        <v>7</v>
      </c>
    </row>
    <row r="255" spans="1:8" ht="12.75" customHeight="1">
      <c r="A255" s="138">
        <v>2039</v>
      </c>
      <c r="B255" s="138" t="s">
        <v>353</v>
      </c>
      <c r="C255" s="155">
        <v>4</v>
      </c>
      <c r="D255" s="145" t="s">
        <v>466</v>
      </c>
      <c r="E255" s="145">
        <v>0</v>
      </c>
      <c r="F255" s="145" t="s">
        <v>466</v>
      </c>
      <c r="H255" s="146">
        <v>4</v>
      </c>
    </row>
    <row r="256" spans="1:8" ht="12.75" customHeight="1">
      <c r="A256" s="138">
        <v>2061</v>
      </c>
      <c r="B256" s="138" t="s">
        <v>350</v>
      </c>
      <c r="C256" s="155">
        <v>14</v>
      </c>
      <c r="D256" s="145">
        <v>14</v>
      </c>
      <c r="E256" s="145">
        <v>0</v>
      </c>
      <c r="F256" s="145">
        <v>0</v>
      </c>
      <c r="H256" s="146">
        <v>14</v>
      </c>
    </row>
    <row r="257" spans="1:8" ht="12.75" customHeight="1">
      <c r="A257" s="138">
        <v>2062</v>
      </c>
      <c r="B257" s="138" t="s">
        <v>347</v>
      </c>
      <c r="C257" s="155">
        <v>24</v>
      </c>
      <c r="D257" s="145">
        <v>23</v>
      </c>
      <c r="E257" s="145">
        <v>0</v>
      </c>
      <c r="F257" s="145" t="s">
        <v>466</v>
      </c>
      <c r="H257" s="146">
        <v>24</v>
      </c>
    </row>
    <row r="258" spans="1:8" ht="12.75" customHeight="1">
      <c r="A258" s="138">
        <v>2080</v>
      </c>
      <c r="B258" s="138" t="s">
        <v>341</v>
      </c>
      <c r="C258" s="155">
        <v>79</v>
      </c>
      <c r="D258" s="145">
        <v>77</v>
      </c>
      <c r="E258" s="145" t="s">
        <v>466</v>
      </c>
      <c r="F258" s="145">
        <v>0</v>
      </c>
      <c r="H258" s="146">
        <v>77</v>
      </c>
    </row>
    <row r="259" spans="1:8" ht="12.75" customHeight="1">
      <c r="A259" s="138">
        <v>2081</v>
      </c>
      <c r="B259" s="138" t="s">
        <v>449</v>
      </c>
      <c r="C259" s="155">
        <v>113</v>
      </c>
      <c r="D259" s="145">
        <v>77</v>
      </c>
      <c r="E259" s="145">
        <v>36</v>
      </c>
      <c r="F259" s="145">
        <v>0</v>
      </c>
      <c r="H259" s="140">
        <v>77</v>
      </c>
    </row>
    <row r="260" spans="1:8" ht="12.75" customHeight="1">
      <c r="A260" s="138">
        <v>2082</v>
      </c>
      <c r="B260" s="138" t="s">
        <v>351</v>
      </c>
      <c r="C260" s="155">
        <v>11</v>
      </c>
      <c r="D260" s="139">
        <v>11</v>
      </c>
      <c r="E260" s="145">
        <v>0</v>
      </c>
      <c r="F260" s="145">
        <v>0</v>
      </c>
      <c r="H260" s="146">
        <v>11</v>
      </c>
    </row>
    <row r="261" spans="1:8" ht="12.75" customHeight="1">
      <c r="A261" s="138">
        <v>2083</v>
      </c>
      <c r="B261" s="138" t="s">
        <v>343</v>
      </c>
      <c r="C261" s="155">
        <v>25</v>
      </c>
      <c r="D261" s="145">
        <v>24</v>
      </c>
      <c r="E261" s="145">
        <v>0</v>
      </c>
      <c r="F261" s="145" t="s">
        <v>466</v>
      </c>
      <c r="H261" s="146">
        <v>25</v>
      </c>
    </row>
    <row r="262" spans="1:8" ht="12.75" customHeight="1">
      <c r="A262" s="138">
        <v>2084</v>
      </c>
      <c r="B262" s="138" t="s">
        <v>340</v>
      </c>
      <c r="C262" s="155">
        <v>29</v>
      </c>
      <c r="D262" s="145">
        <v>27</v>
      </c>
      <c r="E262" s="145" t="s">
        <v>466</v>
      </c>
      <c r="F262" s="145">
        <v>0</v>
      </c>
      <c r="H262" s="146">
        <v>27</v>
      </c>
    </row>
    <row r="263" spans="1:8" ht="12.75" customHeight="1">
      <c r="A263" s="138">
        <v>2085</v>
      </c>
      <c r="B263" s="138" t="s">
        <v>345</v>
      </c>
      <c r="C263" s="155">
        <v>43</v>
      </c>
      <c r="D263" s="145">
        <v>29</v>
      </c>
      <c r="E263" s="145">
        <v>14</v>
      </c>
      <c r="F263" s="145">
        <v>0</v>
      </c>
      <c r="H263" s="146">
        <v>29</v>
      </c>
    </row>
    <row r="264" spans="1:8" ht="12.75" customHeight="1">
      <c r="A264" s="118">
        <v>21</v>
      </c>
      <c r="B264" s="118" t="s">
        <v>354</v>
      </c>
      <c r="C264" s="154">
        <v>542</v>
      </c>
      <c r="D264" s="147">
        <v>519</v>
      </c>
      <c r="E264" s="147">
        <v>10</v>
      </c>
      <c r="F264" s="147">
        <v>13</v>
      </c>
      <c r="H264" s="148">
        <v>532</v>
      </c>
    </row>
    <row r="265" spans="1:8" ht="12.75" customHeight="1">
      <c r="A265" s="138">
        <v>2101</v>
      </c>
      <c r="B265" s="138" t="s">
        <v>361</v>
      </c>
      <c r="C265" s="155">
        <v>4</v>
      </c>
      <c r="D265" s="145">
        <v>4</v>
      </c>
      <c r="E265" s="145">
        <v>0</v>
      </c>
      <c r="F265" s="145">
        <v>0</v>
      </c>
      <c r="H265" s="146">
        <v>4</v>
      </c>
    </row>
    <row r="266" spans="1:8" ht="12.75" customHeight="1">
      <c r="A266" s="138">
        <v>2104</v>
      </c>
      <c r="B266" s="138" t="s">
        <v>357</v>
      </c>
      <c r="C266" s="155">
        <v>12</v>
      </c>
      <c r="D266" s="145">
        <v>12</v>
      </c>
      <c r="E266" s="145">
        <v>0</v>
      </c>
      <c r="F266" s="145">
        <v>0</v>
      </c>
      <c r="H266" s="146">
        <v>12</v>
      </c>
    </row>
    <row r="267" spans="1:8" ht="12.75" customHeight="1">
      <c r="A267" s="138">
        <v>2121</v>
      </c>
      <c r="B267" s="138" t="s">
        <v>362</v>
      </c>
      <c r="C267" s="155">
        <v>17</v>
      </c>
      <c r="D267" s="145">
        <v>16</v>
      </c>
      <c r="E267" s="139" t="s">
        <v>466</v>
      </c>
      <c r="F267" s="145">
        <v>0</v>
      </c>
      <c r="H267" s="146">
        <v>16</v>
      </c>
    </row>
    <row r="268" spans="1:8" ht="12.75" customHeight="1">
      <c r="A268" s="138">
        <v>2132</v>
      </c>
      <c r="B268" s="138" t="s">
        <v>360</v>
      </c>
      <c r="C268" s="155">
        <v>31</v>
      </c>
      <c r="D268" s="145">
        <v>28</v>
      </c>
      <c r="E268" s="145" t="s">
        <v>466</v>
      </c>
      <c r="F268" s="145" t="s">
        <v>466</v>
      </c>
      <c r="H268" s="146">
        <v>30</v>
      </c>
    </row>
    <row r="269" spans="1:8" ht="12.75" customHeight="1">
      <c r="A269" s="138">
        <v>2161</v>
      </c>
      <c r="B269" s="138" t="s">
        <v>359</v>
      </c>
      <c r="C269" s="155">
        <v>35</v>
      </c>
      <c r="D269" s="145">
        <v>35</v>
      </c>
      <c r="E269" s="145">
        <v>0</v>
      </c>
      <c r="F269" s="145">
        <v>0</v>
      </c>
      <c r="H269" s="146">
        <v>35</v>
      </c>
    </row>
    <row r="270" spans="1:8" ht="12.75" customHeight="1">
      <c r="A270" s="138">
        <v>2180</v>
      </c>
      <c r="B270" s="138" t="s">
        <v>356</v>
      </c>
      <c r="C270" s="155">
        <v>249</v>
      </c>
      <c r="D270" s="145">
        <v>234</v>
      </c>
      <c r="E270" s="145">
        <v>4</v>
      </c>
      <c r="F270" s="145">
        <v>11</v>
      </c>
      <c r="H270" s="146">
        <v>245</v>
      </c>
    </row>
    <row r="271" spans="1:8" ht="12.75" customHeight="1">
      <c r="A271" s="138">
        <v>2181</v>
      </c>
      <c r="B271" s="138" t="s">
        <v>363</v>
      </c>
      <c r="C271" s="155">
        <v>73</v>
      </c>
      <c r="D271" s="139">
        <v>72</v>
      </c>
      <c r="E271" s="145" t="s">
        <v>466</v>
      </c>
      <c r="F271" s="145">
        <v>0</v>
      </c>
      <c r="H271" s="146">
        <v>72</v>
      </c>
    </row>
    <row r="272" spans="1:8" ht="12.75" customHeight="1">
      <c r="A272" s="138">
        <v>2182</v>
      </c>
      <c r="B272" s="138" t="s">
        <v>364</v>
      </c>
      <c r="C272" s="155">
        <v>26</v>
      </c>
      <c r="D272" s="145">
        <v>26</v>
      </c>
      <c r="E272" s="139">
        <v>0</v>
      </c>
      <c r="F272" s="145">
        <v>0</v>
      </c>
      <c r="H272" s="146">
        <v>26</v>
      </c>
    </row>
    <row r="273" spans="1:8" ht="12.75" customHeight="1">
      <c r="A273" s="138">
        <v>2183</v>
      </c>
      <c r="B273" s="138" t="s">
        <v>355</v>
      </c>
      <c r="C273" s="155">
        <v>43</v>
      </c>
      <c r="D273" s="145">
        <v>40</v>
      </c>
      <c r="E273" s="145" t="s">
        <v>466</v>
      </c>
      <c r="F273" s="145">
        <v>0</v>
      </c>
      <c r="H273" s="146">
        <v>40</v>
      </c>
    </row>
    <row r="274" spans="1:8" ht="12.75" customHeight="1">
      <c r="A274" s="138">
        <v>2184</v>
      </c>
      <c r="B274" s="138" t="s">
        <v>358</v>
      </c>
      <c r="C274" s="155">
        <v>52</v>
      </c>
      <c r="D274" s="145">
        <v>52</v>
      </c>
      <c r="E274" s="139">
        <v>0</v>
      </c>
      <c r="F274" s="145">
        <v>0</v>
      </c>
      <c r="H274" s="146">
        <v>52</v>
      </c>
    </row>
    <row r="275" spans="1:8" ht="12.75" customHeight="1">
      <c r="A275" s="118">
        <v>22</v>
      </c>
      <c r="B275" s="118" t="s">
        <v>365</v>
      </c>
      <c r="C275" s="154">
        <v>458</v>
      </c>
      <c r="D275" s="147">
        <v>403</v>
      </c>
      <c r="E275" s="147">
        <v>16</v>
      </c>
      <c r="F275" s="147">
        <v>39</v>
      </c>
      <c r="H275" s="148">
        <v>442</v>
      </c>
    </row>
    <row r="276" spans="1:8" ht="12.75" customHeight="1">
      <c r="A276" s="138">
        <v>2260</v>
      </c>
      <c r="B276" s="138" t="s">
        <v>371</v>
      </c>
      <c r="C276" s="155">
        <v>16</v>
      </c>
      <c r="D276" s="145">
        <v>16</v>
      </c>
      <c r="E276" s="145">
        <v>0</v>
      </c>
      <c r="F276" s="145">
        <v>0</v>
      </c>
      <c r="H276" s="146">
        <v>16</v>
      </c>
    </row>
    <row r="277" spans="1:8" ht="12.75" customHeight="1">
      <c r="A277" s="138">
        <v>2262</v>
      </c>
      <c r="B277" s="138" t="s">
        <v>370</v>
      </c>
      <c r="C277" s="155">
        <v>50</v>
      </c>
      <c r="D277" s="145">
        <v>45</v>
      </c>
      <c r="E277" s="145">
        <v>5</v>
      </c>
      <c r="F277" s="145">
        <v>0</v>
      </c>
      <c r="H277" s="146">
        <v>45</v>
      </c>
    </row>
    <row r="278" spans="1:8" ht="12.75" customHeight="1">
      <c r="A278" s="138">
        <v>2280</v>
      </c>
      <c r="B278" s="138" t="s">
        <v>366</v>
      </c>
      <c r="C278" s="155">
        <v>45</v>
      </c>
      <c r="D278" s="145">
        <v>45</v>
      </c>
      <c r="E278" s="145">
        <v>0</v>
      </c>
      <c r="F278" s="145">
        <v>0</v>
      </c>
      <c r="H278" s="146">
        <v>45</v>
      </c>
    </row>
    <row r="279" spans="1:8" ht="12.75" customHeight="1">
      <c r="A279" s="138">
        <v>2281</v>
      </c>
      <c r="B279" s="138" t="s">
        <v>369</v>
      </c>
      <c r="C279" s="155">
        <v>186</v>
      </c>
      <c r="D279" s="145">
        <v>153</v>
      </c>
      <c r="E279" s="145" t="s">
        <v>466</v>
      </c>
      <c r="F279" s="145">
        <v>32</v>
      </c>
      <c r="H279" s="146">
        <v>185</v>
      </c>
    </row>
    <row r="280" spans="1:8" ht="12.75" customHeight="1">
      <c r="A280" s="138">
        <v>2282</v>
      </c>
      <c r="B280" s="138" t="s">
        <v>367</v>
      </c>
      <c r="C280" s="155">
        <v>33</v>
      </c>
      <c r="D280" s="145">
        <v>33</v>
      </c>
      <c r="E280" s="145">
        <v>0</v>
      </c>
      <c r="F280" s="145">
        <v>0</v>
      </c>
      <c r="H280" s="146">
        <v>33</v>
      </c>
    </row>
    <row r="281" spans="1:8" ht="12.75" customHeight="1">
      <c r="A281" s="138">
        <v>2283</v>
      </c>
      <c r="B281" s="138" t="s">
        <v>368</v>
      </c>
      <c r="C281" s="155">
        <v>42</v>
      </c>
      <c r="D281" s="145">
        <v>32</v>
      </c>
      <c r="E281" s="145">
        <v>5</v>
      </c>
      <c r="F281" s="145">
        <v>5</v>
      </c>
      <c r="H281" s="146">
        <v>37</v>
      </c>
    </row>
    <row r="282" spans="1:8" ht="12.75" customHeight="1">
      <c r="A282" s="138">
        <v>2284</v>
      </c>
      <c r="B282" s="138" t="s">
        <v>372</v>
      </c>
      <c r="C282" s="155">
        <v>86</v>
      </c>
      <c r="D282" s="145">
        <v>79</v>
      </c>
      <c r="E282" s="145">
        <v>5</v>
      </c>
      <c r="F282" s="145" t="s">
        <v>466</v>
      </c>
      <c r="H282" s="146">
        <v>81</v>
      </c>
    </row>
    <row r="283" spans="1:8" ht="12.75" customHeight="1">
      <c r="A283" s="118">
        <v>23</v>
      </c>
      <c r="B283" s="118" t="s">
        <v>373</v>
      </c>
      <c r="C283" s="154">
        <v>264</v>
      </c>
      <c r="D283" s="147">
        <v>225</v>
      </c>
      <c r="E283" s="147">
        <v>16</v>
      </c>
      <c r="F283" s="147">
        <v>23</v>
      </c>
      <c r="H283" s="148">
        <v>248</v>
      </c>
    </row>
    <row r="284" spans="1:8" ht="12.75" customHeight="1">
      <c r="A284" s="138">
        <v>2303</v>
      </c>
      <c r="B284" s="138" t="s">
        <v>378</v>
      </c>
      <c r="C284" s="155">
        <v>6</v>
      </c>
      <c r="D284" s="139">
        <v>6</v>
      </c>
      <c r="E284" s="145">
        <v>0</v>
      </c>
      <c r="F284" s="145">
        <v>0</v>
      </c>
      <c r="H284" s="146">
        <v>6</v>
      </c>
    </row>
    <row r="285" spans="1:8" ht="12.75" customHeight="1">
      <c r="A285" s="138">
        <v>2305</v>
      </c>
      <c r="B285" s="138" t="s">
        <v>375</v>
      </c>
      <c r="C285" s="155">
        <v>11</v>
      </c>
      <c r="D285" s="139">
        <v>9</v>
      </c>
      <c r="E285" s="145" t="s">
        <v>466</v>
      </c>
      <c r="F285" s="145" t="s">
        <v>466</v>
      </c>
      <c r="H285" s="146">
        <v>10</v>
      </c>
    </row>
    <row r="286" spans="1:8" ht="12.75" customHeight="1">
      <c r="A286" s="138">
        <v>2309</v>
      </c>
      <c r="B286" s="138" t="s">
        <v>377</v>
      </c>
      <c r="C286" s="155">
        <v>23</v>
      </c>
      <c r="D286" s="145">
        <v>17</v>
      </c>
      <c r="E286" s="145">
        <v>6</v>
      </c>
      <c r="F286" s="145">
        <v>0</v>
      </c>
      <c r="H286" s="146">
        <v>17</v>
      </c>
    </row>
    <row r="287" spans="1:8" ht="12.75" customHeight="1">
      <c r="A287" s="138">
        <v>2313</v>
      </c>
      <c r="B287" s="138" t="s">
        <v>379</v>
      </c>
      <c r="C287" s="155">
        <v>16</v>
      </c>
      <c r="D287" s="139">
        <v>15</v>
      </c>
      <c r="E287" s="145" t="s">
        <v>466</v>
      </c>
      <c r="F287" s="145">
        <v>0</v>
      </c>
      <c r="H287" s="146">
        <v>15</v>
      </c>
    </row>
    <row r="288" spans="1:8" ht="12.75" customHeight="1">
      <c r="A288" s="138">
        <v>2321</v>
      </c>
      <c r="B288" s="138" t="s">
        <v>380</v>
      </c>
      <c r="C288" s="155">
        <v>13</v>
      </c>
      <c r="D288" s="145">
        <v>13</v>
      </c>
      <c r="E288" s="145">
        <v>0</v>
      </c>
      <c r="F288" s="145">
        <v>0</v>
      </c>
      <c r="H288" s="146">
        <v>13</v>
      </c>
    </row>
    <row r="289" spans="1:8" ht="12.75" customHeight="1">
      <c r="A289" s="138">
        <v>2326</v>
      </c>
      <c r="B289" s="138" t="s">
        <v>374</v>
      </c>
      <c r="C289" s="155">
        <v>12</v>
      </c>
      <c r="D289" s="145">
        <v>11</v>
      </c>
      <c r="E289" s="139">
        <v>0</v>
      </c>
      <c r="F289" s="145" t="s">
        <v>466</v>
      </c>
      <c r="H289" s="146">
        <v>12</v>
      </c>
    </row>
    <row r="290" spans="1:8" ht="12.75" customHeight="1">
      <c r="A290" s="138">
        <v>2361</v>
      </c>
      <c r="B290" s="138" t="s">
        <v>376</v>
      </c>
      <c r="C290" s="155">
        <v>19</v>
      </c>
      <c r="D290" s="145">
        <v>17</v>
      </c>
      <c r="E290" s="145" t="s">
        <v>466</v>
      </c>
      <c r="F290" s="145">
        <v>0</v>
      </c>
      <c r="H290" s="146">
        <v>17</v>
      </c>
    </row>
    <row r="291" spans="1:8" ht="12.75" customHeight="1">
      <c r="A291" s="138">
        <v>2380</v>
      </c>
      <c r="B291" s="138" t="s">
        <v>381</v>
      </c>
      <c r="C291" s="155">
        <v>164</v>
      </c>
      <c r="D291" s="145">
        <v>137</v>
      </c>
      <c r="E291" s="145">
        <v>6</v>
      </c>
      <c r="F291" s="145">
        <v>21</v>
      </c>
      <c r="H291" s="140">
        <v>158</v>
      </c>
    </row>
    <row r="292" spans="1:8" ht="12.75" customHeight="1">
      <c r="A292" s="118">
        <v>24</v>
      </c>
      <c r="B292" s="118" t="s">
        <v>382</v>
      </c>
      <c r="C292" s="154">
        <v>1111</v>
      </c>
      <c r="D292" s="147">
        <v>1069</v>
      </c>
      <c r="E292" s="147">
        <v>32</v>
      </c>
      <c r="F292" s="147">
        <v>10</v>
      </c>
      <c r="H292" s="148">
        <v>1079</v>
      </c>
    </row>
    <row r="293" spans="1:8" ht="12.75" customHeight="1">
      <c r="A293" s="138">
        <v>2401</v>
      </c>
      <c r="B293" s="138" t="s">
        <v>387</v>
      </c>
      <c r="C293" s="155">
        <v>16</v>
      </c>
      <c r="D293" s="141">
        <v>12</v>
      </c>
      <c r="E293" s="141" t="s">
        <v>466</v>
      </c>
      <c r="F293" s="141" t="s">
        <v>466</v>
      </c>
      <c r="H293" s="141">
        <v>13</v>
      </c>
    </row>
    <row r="294" spans="1:8" ht="12.75" customHeight="1">
      <c r="A294" s="138">
        <v>2403</v>
      </c>
      <c r="B294" s="138" t="s">
        <v>383</v>
      </c>
      <c r="C294" s="155" t="s">
        <v>466</v>
      </c>
      <c r="D294" s="145" t="s">
        <v>466</v>
      </c>
      <c r="E294" s="145">
        <v>0</v>
      </c>
      <c r="F294" s="145">
        <v>0</v>
      </c>
      <c r="H294" s="146" t="s">
        <v>466</v>
      </c>
    </row>
    <row r="295" spans="1:8" ht="12.75" customHeight="1">
      <c r="A295" s="138">
        <v>2404</v>
      </c>
      <c r="B295" s="138" t="s">
        <v>395</v>
      </c>
      <c r="C295" s="155">
        <v>8</v>
      </c>
      <c r="D295" s="145">
        <v>7</v>
      </c>
      <c r="E295" s="145">
        <v>0</v>
      </c>
      <c r="F295" s="145" t="s">
        <v>466</v>
      </c>
      <c r="H295" s="146">
        <v>8</v>
      </c>
    </row>
    <row r="296" spans="1:8" ht="12.75" customHeight="1">
      <c r="A296" s="138">
        <v>2409</v>
      </c>
      <c r="B296" s="138" t="s">
        <v>389</v>
      </c>
      <c r="C296" s="155">
        <v>12</v>
      </c>
      <c r="D296" s="145">
        <v>12</v>
      </c>
      <c r="E296" s="145">
        <v>0</v>
      </c>
      <c r="F296" s="145">
        <v>0</v>
      </c>
      <c r="H296" s="146">
        <v>12</v>
      </c>
    </row>
    <row r="297" spans="1:8" ht="12.75" customHeight="1">
      <c r="A297" s="138">
        <v>2417</v>
      </c>
      <c r="B297" s="138" t="s">
        <v>388</v>
      </c>
      <c r="C297" s="155">
        <v>13</v>
      </c>
      <c r="D297" s="145">
        <v>13</v>
      </c>
      <c r="E297" s="145">
        <v>0</v>
      </c>
      <c r="F297" s="145">
        <v>0</v>
      </c>
      <c r="H297" s="146">
        <v>13</v>
      </c>
    </row>
    <row r="298" spans="1:8" ht="12.75" customHeight="1">
      <c r="A298" s="138">
        <v>2418</v>
      </c>
      <c r="B298" s="138" t="s">
        <v>386</v>
      </c>
      <c r="C298" s="155" t="s">
        <v>466</v>
      </c>
      <c r="D298" s="145" t="s">
        <v>466</v>
      </c>
      <c r="E298" s="145">
        <v>0</v>
      </c>
      <c r="F298" s="145">
        <v>0</v>
      </c>
      <c r="H298" s="146" t="s">
        <v>466</v>
      </c>
    </row>
    <row r="299" spans="1:8" ht="12.75" customHeight="1">
      <c r="A299" s="138">
        <v>2421</v>
      </c>
      <c r="B299" s="138" t="s">
        <v>392</v>
      </c>
      <c r="C299" s="155">
        <v>10</v>
      </c>
      <c r="D299" s="145">
        <v>10</v>
      </c>
      <c r="E299" s="145">
        <v>0</v>
      </c>
      <c r="F299" s="145">
        <v>0</v>
      </c>
      <c r="H299" s="146">
        <v>10</v>
      </c>
    </row>
    <row r="300" spans="1:8" ht="12.75" customHeight="1">
      <c r="A300" s="138">
        <v>2422</v>
      </c>
      <c r="B300" s="138" t="s">
        <v>391</v>
      </c>
      <c r="C300" s="155">
        <v>5</v>
      </c>
      <c r="D300" s="145">
        <v>0</v>
      </c>
      <c r="E300" s="145" t="s">
        <v>466</v>
      </c>
      <c r="F300" s="145" t="s">
        <v>466</v>
      </c>
      <c r="H300" s="146" t="s">
        <v>466</v>
      </c>
    </row>
    <row r="301" spans="1:8" ht="12.75" customHeight="1">
      <c r="A301" s="138">
        <v>2425</v>
      </c>
      <c r="B301" s="138" t="s">
        <v>384</v>
      </c>
      <c r="C301" s="155" t="s">
        <v>466</v>
      </c>
      <c r="D301" s="141" t="s">
        <v>466</v>
      </c>
      <c r="E301" s="141">
        <v>0</v>
      </c>
      <c r="F301" s="141">
        <v>0</v>
      </c>
      <c r="H301" s="141" t="s">
        <v>466</v>
      </c>
    </row>
    <row r="302" spans="1:8" ht="12.75" customHeight="1">
      <c r="A302" s="138">
        <v>2460</v>
      </c>
      <c r="B302" s="138" t="s">
        <v>396</v>
      </c>
      <c r="C302" s="155">
        <v>23</v>
      </c>
      <c r="D302" s="145">
        <v>8</v>
      </c>
      <c r="E302" s="145">
        <v>15</v>
      </c>
      <c r="F302" s="145">
        <v>0</v>
      </c>
      <c r="H302" s="146">
        <v>8</v>
      </c>
    </row>
    <row r="303" spans="1:8" ht="12.75" customHeight="1">
      <c r="A303" s="138">
        <v>2462</v>
      </c>
      <c r="B303" s="138" t="s">
        <v>394</v>
      </c>
      <c r="C303" s="155">
        <v>24</v>
      </c>
      <c r="D303" s="145">
        <v>20</v>
      </c>
      <c r="E303" s="145">
        <v>0</v>
      </c>
      <c r="F303" s="145">
        <v>4</v>
      </c>
      <c r="H303" s="146">
        <v>24</v>
      </c>
    </row>
    <row r="304" spans="1:8" ht="12.75" customHeight="1">
      <c r="A304" s="138">
        <v>2463</v>
      </c>
      <c r="B304" s="138" t="s">
        <v>459</v>
      </c>
      <c r="C304" s="155">
        <v>11</v>
      </c>
      <c r="D304" s="145">
        <v>8</v>
      </c>
      <c r="E304" s="145" t="s">
        <v>466</v>
      </c>
      <c r="F304" s="145" t="s">
        <v>466</v>
      </c>
      <c r="H304" s="146">
        <v>9</v>
      </c>
    </row>
    <row r="305" spans="1:8" ht="12.75" customHeight="1">
      <c r="A305" s="138">
        <v>2480</v>
      </c>
      <c r="B305" s="138" t="s">
        <v>393</v>
      </c>
      <c r="C305" s="155">
        <v>798</v>
      </c>
      <c r="D305" s="145">
        <v>797</v>
      </c>
      <c r="E305" s="145">
        <v>0</v>
      </c>
      <c r="F305" s="145" t="s">
        <v>466</v>
      </c>
      <c r="H305" s="146">
        <v>798</v>
      </c>
    </row>
    <row r="306" spans="1:8" ht="12.75" customHeight="1">
      <c r="A306" s="138">
        <v>2481</v>
      </c>
      <c r="B306" s="138" t="s">
        <v>385</v>
      </c>
      <c r="C306" s="155">
        <v>46</v>
      </c>
      <c r="D306" s="145">
        <v>46</v>
      </c>
      <c r="E306" s="145">
        <v>0</v>
      </c>
      <c r="F306" s="145">
        <v>0</v>
      </c>
      <c r="H306" s="146">
        <v>46</v>
      </c>
    </row>
    <row r="307" spans="1:8" ht="12.75" customHeight="1">
      <c r="A307" s="138">
        <v>2482</v>
      </c>
      <c r="B307" s="138" t="s">
        <v>390</v>
      </c>
      <c r="C307" s="155">
        <v>137</v>
      </c>
      <c r="D307" s="145">
        <v>128</v>
      </c>
      <c r="E307" s="145">
        <v>9</v>
      </c>
      <c r="F307" s="145">
        <v>0</v>
      </c>
      <c r="H307" s="146">
        <v>128</v>
      </c>
    </row>
    <row r="308" spans="1:8" ht="12.75" customHeight="1">
      <c r="A308" s="118">
        <v>25</v>
      </c>
      <c r="B308" s="118" t="s">
        <v>397</v>
      </c>
      <c r="C308" s="154">
        <v>478</v>
      </c>
      <c r="D308" s="147">
        <v>426</v>
      </c>
      <c r="E308" s="147">
        <v>29</v>
      </c>
      <c r="F308" s="147">
        <v>23</v>
      </c>
      <c r="H308" s="148">
        <v>449</v>
      </c>
    </row>
    <row r="309" spans="1:8" ht="12.75" customHeight="1">
      <c r="A309" s="138">
        <v>2505</v>
      </c>
      <c r="B309" s="138" t="s">
        <v>399</v>
      </c>
      <c r="C309" s="155">
        <v>25</v>
      </c>
      <c r="D309" s="145">
        <v>25</v>
      </c>
      <c r="E309" s="145">
        <v>0</v>
      </c>
      <c r="F309" s="145">
        <v>0</v>
      </c>
      <c r="H309" s="146">
        <v>25</v>
      </c>
    </row>
    <row r="310" spans="1:8" ht="12.75" customHeight="1">
      <c r="A310" s="138">
        <v>2506</v>
      </c>
      <c r="B310" s="138" t="s">
        <v>398</v>
      </c>
      <c r="C310" s="155">
        <v>5</v>
      </c>
      <c r="D310" s="145">
        <v>5</v>
      </c>
      <c r="E310" s="145">
        <v>0</v>
      </c>
      <c r="F310" s="145">
        <v>0</v>
      </c>
      <c r="H310" s="146">
        <v>5</v>
      </c>
    </row>
    <row r="311" spans="1:8" ht="12.75" customHeight="1">
      <c r="A311" s="138">
        <v>2510</v>
      </c>
      <c r="B311" s="138" t="s">
        <v>403</v>
      </c>
      <c r="C311" s="155">
        <v>6</v>
      </c>
      <c r="D311" s="145">
        <v>6</v>
      </c>
      <c r="E311" s="145">
        <v>0</v>
      </c>
      <c r="F311" s="145">
        <v>0</v>
      </c>
      <c r="H311" s="146">
        <v>6</v>
      </c>
    </row>
    <row r="312" spans="1:8" ht="12.75" customHeight="1">
      <c r="A312" s="138">
        <v>2513</v>
      </c>
      <c r="B312" s="138" t="s">
        <v>410</v>
      </c>
      <c r="C312" s="155">
        <v>7</v>
      </c>
      <c r="D312" s="145">
        <v>7</v>
      </c>
      <c r="E312" s="145">
        <v>0</v>
      </c>
      <c r="F312" s="145">
        <v>0</v>
      </c>
      <c r="H312" s="146">
        <v>7</v>
      </c>
    </row>
    <row r="313" spans="1:8" ht="12.75" customHeight="1">
      <c r="A313" s="138">
        <v>2514</v>
      </c>
      <c r="B313" s="138" t="s">
        <v>404</v>
      </c>
      <c r="C313" s="155">
        <v>71</v>
      </c>
      <c r="D313" s="145">
        <v>70</v>
      </c>
      <c r="E313" s="145" t="s">
        <v>466</v>
      </c>
      <c r="F313" s="145">
        <v>0</v>
      </c>
      <c r="H313" s="146">
        <v>70</v>
      </c>
    </row>
    <row r="314" spans="1:8" ht="12.75" customHeight="1">
      <c r="A314" s="138">
        <v>2518</v>
      </c>
      <c r="B314" s="138" t="s">
        <v>411</v>
      </c>
      <c r="C314" s="155">
        <v>13</v>
      </c>
      <c r="D314" s="145">
        <v>12</v>
      </c>
      <c r="E314" s="145" t="s">
        <v>466</v>
      </c>
      <c r="F314" s="145">
        <v>0</v>
      </c>
      <c r="H314" s="146">
        <v>12</v>
      </c>
    </row>
    <row r="315" spans="1:8" ht="12.75" customHeight="1">
      <c r="A315" s="138">
        <v>2521</v>
      </c>
      <c r="B315" s="138" t="s">
        <v>407</v>
      </c>
      <c r="C315" s="155">
        <v>12</v>
      </c>
      <c r="D315" s="145" t="s">
        <v>466</v>
      </c>
      <c r="E315" s="145" t="s">
        <v>466</v>
      </c>
      <c r="F315" s="145">
        <v>7</v>
      </c>
      <c r="H315" s="146">
        <v>9</v>
      </c>
    </row>
    <row r="316" spans="1:8" ht="12.75" customHeight="1">
      <c r="A316" s="138">
        <v>2523</v>
      </c>
      <c r="B316" s="138" t="s">
        <v>401</v>
      </c>
      <c r="C316" s="155">
        <v>21</v>
      </c>
      <c r="D316" s="145">
        <v>15</v>
      </c>
      <c r="E316" s="145">
        <v>0</v>
      </c>
      <c r="F316" s="145">
        <v>6</v>
      </c>
      <c r="H316" s="146">
        <v>21</v>
      </c>
    </row>
    <row r="317" spans="1:8" ht="12.75" customHeight="1">
      <c r="A317" s="138">
        <v>2560</v>
      </c>
      <c r="B317" s="138" t="s">
        <v>409</v>
      </c>
      <c r="C317" s="155" t="s">
        <v>466</v>
      </c>
      <c r="D317" s="145" t="s">
        <v>466</v>
      </c>
      <c r="E317" s="145">
        <v>0</v>
      </c>
      <c r="F317" s="145" t="s">
        <v>466</v>
      </c>
      <c r="H317" s="146" t="s">
        <v>466</v>
      </c>
    </row>
    <row r="318" spans="1:8" ht="12.75" customHeight="1">
      <c r="A318" s="138">
        <v>2580</v>
      </c>
      <c r="B318" s="138" t="s">
        <v>406</v>
      </c>
      <c r="C318" s="155">
        <v>114</v>
      </c>
      <c r="D318" s="145">
        <v>109</v>
      </c>
      <c r="E318" s="145" t="s">
        <v>466</v>
      </c>
      <c r="F318" s="145" t="s">
        <v>466</v>
      </c>
      <c r="H318" s="146">
        <v>112</v>
      </c>
    </row>
    <row r="319" spans="1:8" ht="12.75" customHeight="1">
      <c r="A319" s="138">
        <v>2581</v>
      </c>
      <c r="B319" s="138" t="s">
        <v>408</v>
      </c>
      <c r="C319" s="155">
        <v>66</v>
      </c>
      <c r="D319" s="145">
        <v>53</v>
      </c>
      <c r="E319" s="145">
        <v>13</v>
      </c>
      <c r="F319" s="145">
        <v>0</v>
      </c>
      <c r="H319" s="146">
        <v>53</v>
      </c>
    </row>
    <row r="320" spans="1:8" ht="12.75" customHeight="1">
      <c r="A320" s="138">
        <v>2582</v>
      </c>
      <c r="B320" s="138" t="s">
        <v>400</v>
      </c>
      <c r="C320" s="155">
        <v>58</v>
      </c>
      <c r="D320" s="145">
        <v>57</v>
      </c>
      <c r="E320" s="145">
        <v>0</v>
      </c>
      <c r="F320" s="145" t="s">
        <v>466</v>
      </c>
      <c r="H320" s="146">
        <v>58</v>
      </c>
    </row>
    <row r="321" spans="1:8" ht="12.75" customHeight="1">
      <c r="A321" s="138">
        <v>2583</v>
      </c>
      <c r="B321" s="138" t="s">
        <v>402</v>
      </c>
      <c r="C321" s="155">
        <v>20</v>
      </c>
      <c r="D321" s="145">
        <v>14</v>
      </c>
      <c r="E321" s="145" t="s">
        <v>466</v>
      </c>
      <c r="F321" s="145">
        <v>5</v>
      </c>
      <c r="H321" s="146">
        <v>19</v>
      </c>
    </row>
    <row r="322" spans="1:8" ht="12.75" customHeight="1" thickBot="1">
      <c r="A322" s="149">
        <v>2584</v>
      </c>
      <c r="B322" s="149" t="s">
        <v>405</v>
      </c>
      <c r="C322" s="157">
        <v>57</v>
      </c>
      <c r="D322" s="150">
        <v>49</v>
      </c>
      <c r="E322" s="150">
        <v>8</v>
      </c>
      <c r="F322" s="150">
        <v>0</v>
      </c>
      <c r="H322" s="150">
        <v>49</v>
      </c>
    </row>
    <row r="323" spans="1:8" ht="12.75" customHeight="1" thickTop="1">
      <c r="A323" s="159" t="s">
        <v>457</v>
      </c>
      <c r="C323" s="4"/>
    </row>
    <row r="324" spans="1:8" ht="12.75" customHeight="1">
      <c r="A324" s="159" t="s">
        <v>483</v>
      </c>
      <c r="C324" s="55"/>
      <c r="D324" s="72"/>
      <c r="E324" s="72"/>
      <c r="F324" s="72"/>
    </row>
    <row r="325" spans="1:8" ht="12.75" customHeight="1">
      <c r="B325" s="55"/>
      <c r="C325" s="55"/>
      <c r="D325" s="72"/>
      <c r="E325" s="72"/>
      <c r="F325" s="72"/>
    </row>
    <row r="326" spans="1:8" ht="12.75" customHeight="1">
      <c r="B326" s="55"/>
      <c r="C326" s="55"/>
    </row>
    <row r="327" spans="1:8" ht="12.75" customHeight="1">
      <c r="B327" s="55"/>
      <c r="C327" s="55"/>
    </row>
    <row r="328" spans="1:8" ht="12.75" customHeight="1">
      <c r="B328" s="55"/>
      <c r="C328" s="55"/>
    </row>
    <row r="329" spans="1:8" ht="12.75" customHeight="1">
      <c r="B329" s="55"/>
      <c r="C329" s="55"/>
    </row>
    <row r="330" spans="1:8" ht="12.75" customHeight="1">
      <c r="B330" s="55"/>
      <c r="C330" s="55"/>
    </row>
    <row r="333" spans="1:8" ht="12.75" customHeight="1">
      <c r="B333" s="56"/>
      <c r="C333" s="56"/>
    </row>
    <row r="334" spans="1:8" ht="12.75" customHeight="1">
      <c r="B334" s="55"/>
      <c r="C334" s="55"/>
    </row>
    <row r="335" spans="1:8" ht="12.75" customHeight="1">
      <c r="B335" s="55"/>
      <c r="C335" s="55"/>
    </row>
    <row r="336" spans="1:8" ht="12.75" customHeight="1">
      <c r="B336" s="55"/>
      <c r="C336" s="55"/>
    </row>
    <row r="337" spans="2:3" ht="12.75" customHeight="1">
      <c r="B337" s="55"/>
      <c r="C337" s="55"/>
    </row>
  </sheetData>
  <mergeCells count="4">
    <mergeCell ref="H9:H10"/>
    <mergeCell ref="A9:B10"/>
    <mergeCell ref="C9:C10"/>
    <mergeCell ref="D9:F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T29"/>
  <sheetViews>
    <sheetView zoomScaleNormal="100" workbookViewId="0"/>
  </sheetViews>
  <sheetFormatPr defaultColWidth="9" defaultRowHeight="12.75" customHeight="1"/>
  <cols>
    <col min="1" max="1" width="19.69921875" style="51" customWidth="1"/>
    <col min="2" max="16" width="6.5" style="51" customWidth="1"/>
    <col min="17" max="16384" width="9" style="51"/>
  </cols>
  <sheetData>
    <row r="1" spans="1:20" s="45" customFormat="1" ht="12.75" customHeight="1">
      <c r="A1" s="103" t="s">
        <v>560</v>
      </c>
      <c r="B1" s="103"/>
      <c r="C1" s="103"/>
      <c r="D1" s="103"/>
      <c r="E1" s="103"/>
      <c r="F1" s="103"/>
      <c r="G1" s="103"/>
      <c r="H1" s="103"/>
      <c r="I1" s="103"/>
      <c r="J1" s="103"/>
      <c r="K1" s="103"/>
      <c r="L1" s="103"/>
      <c r="M1" s="103"/>
      <c r="N1" s="103"/>
      <c r="O1" s="103"/>
      <c r="P1" s="103"/>
      <c r="Q1" s="42"/>
      <c r="R1" s="42"/>
      <c r="S1" s="42"/>
      <c r="T1" s="42"/>
    </row>
    <row r="2" spans="1:20" s="46" customFormat="1" ht="12.75" customHeight="1">
      <c r="A2" s="104" t="s">
        <v>559</v>
      </c>
      <c r="B2" s="104"/>
      <c r="C2" s="104"/>
      <c r="D2" s="104"/>
      <c r="E2" s="104"/>
      <c r="F2" s="104"/>
      <c r="G2" s="104"/>
      <c r="H2" s="104"/>
      <c r="I2" s="104"/>
      <c r="J2" s="104"/>
      <c r="K2" s="104"/>
      <c r="L2" s="104"/>
      <c r="M2" s="104"/>
      <c r="N2" s="104"/>
      <c r="O2" s="104"/>
      <c r="P2" s="104"/>
      <c r="Q2" s="35"/>
      <c r="R2" s="35"/>
      <c r="S2" s="35"/>
      <c r="T2" s="35"/>
    </row>
    <row r="3" spans="1:20" s="46" customFormat="1" ht="12.75" customHeight="1" thickBot="1">
      <c r="A3" s="34"/>
      <c r="B3" s="34"/>
      <c r="C3" s="34"/>
      <c r="D3" s="34"/>
      <c r="E3" s="34"/>
      <c r="F3" s="34"/>
      <c r="G3" s="34"/>
      <c r="H3" s="34"/>
      <c r="I3" s="34"/>
      <c r="J3" s="34"/>
      <c r="K3" s="34"/>
      <c r="L3" s="34"/>
      <c r="M3" s="34"/>
      <c r="N3" s="34"/>
      <c r="O3" s="34"/>
      <c r="P3" s="34"/>
      <c r="Q3" s="35"/>
      <c r="R3" s="35"/>
      <c r="S3" s="35"/>
      <c r="T3" s="35"/>
    </row>
    <row r="4" spans="1:20" s="47" customFormat="1" ht="18" customHeight="1" thickTop="1">
      <c r="A4" s="238" t="s">
        <v>425</v>
      </c>
      <c r="B4" s="232" t="s">
        <v>435</v>
      </c>
      <c r="C4" s="232"/>
      <c r="D4" s="232" t="s">
        <v>436</v>
      </c>
      <c r="E4" s="232"/>
      <c r="F4" s="232" t="s">
        <v>437</v>
      </c>
      <c r="G4" s="232"/>
      <c r="H4" s="231" t="s">
        <v>438</v>
      </c>
      <c r="I4" s="231"/>
      <c r="J4" s="231" t="s">
        <v>439</v>
      </c>
      <c r="K4" s="231"/>
      <c r="L4" s="231" t="s">
        <v>447</v>
      </c>
      <c r="M4" s="231"/>
      <c r="N4" s="231" t="s">
        <v>413</v>
      </c>
      <c r="O4" s="231"/>
      <c r="P4" s="231"/>
    </row>
    <row r="5" spans="1:20" s="47" customFormat="1" ht="11.4">
      <c r="A5" s="244"/>
      <c r="B5" s="36" t="s">
        <v>414</v>
      </c>
      <c r="C5" s="36" t="s">
        <v>415</v>
      </c>
      <c r="D5" s="36" t="s">
        <v>414</v>
      </c>
      <c r="E5" s="36" t="s">
        <v>415</v>
      </c>
      <c r="F5" s="36" t="s">
        <v>414</v>
      </c>
      <c r="G5" s="36" t="s">
        <v>415</v>
      </c>
      <c r="H5" s="36" t="s">
        <v>414</v>
      </c>
      <c r="I5" s="36" t="s">
        <v>415</v>
      </c>
      <c r="J5" s="36" t="s">
        <v>414</v>
      </c>
      <c r="K5" s="36" t="s">
        <v>415</v>
      </c>
      <c r="L5" s="36" t="s">
        <v>414</v>
      </c>
      <c r="M5" s="36" t="s">
        <v>415</v>
      </c>
      <c r="N5" s="36" t="s">
        <v>414</v>
      </c>
      <c r="O5" s="36" t="s">
        <v>415</v>
      </c>
      <c r="P5" s="36" t="s">
        <v>412</v>
      </c>
    </row>
    <row r="6" spans="1:20" s="48" customFormat="1" ht="12.75" customHeight="1">
      <c r="A6" s="158" t="s">
        <v>511</v>
      </c>
      <c r="B6" s="99">
        <v>1</v>
      </c>
      <c r="C6" s="99">
        <v>11</v>
      </c>
      <c r="D6" s="99">
        <v>17</v>
      </c>
      <c r="E6" s="99">
        <v>17</v>
      </c>
      <c r="F6" s="99">
        <v>66</v>
      </c>
      <c r="G6" s="99">
        <v>82</v>
      </c>
      <c r="H6" s="99">
        <v>71</v>
      </c>
      <c r="I6" s="99">
        <v>73</v>
      </c>
      <c r="J6" s="99">
        <v>136</v>
      </c>
      <c r="K6" s="99">
        <v>115</v>
      </c>
      <c r="L6" s="99">
        <v>255</v>
      </c>
      <c r="M6" s="99">
        <v>269</v>
      </c>
      <c r="N6" s="99">
        <v>546</v>
      </c>
      <c r="O6" s="99">
        <v>567</v>
      </c>
      <c r="P6" s="99">
        <v>1113</v>
      </c>
      <c r="R6" s="49"/>
    </row>
    <row r="7" spans="1:20" s="48" customFormat="1" ht="12.75" customHeight="1">
      <c r="A7" s="57" t="s">
        <v>512</v>
      </c>
      <c r="B7" s="99">
        <v>14</v>
      </c>
      <c r="C7" s="99">
        <v>21</v>
      </c>
      <c r="D7" s="99">
        <v>43</v>
      </c>
      <c r="E7" s="99">
        <v>46</v>
      </c>
      <c r="F7" s="99">
        <v>227</v>
      </c>
      <c r="G7" s="99">
        <v>205</v>
      </c>
      <c r="H7" s="99">
        <v>372</v>
      </c>
      <c r="I7" s="99">
        <v>283</v>
      </c>
      <c r="J7" s="99">
        <v>764</v>
      </c>
      <c r="K7" s="99">
        <v>595</v>
      </c>
      <c r="L7" s="99">
        <v>1550</v>
      </c>
      <c r="M7" s="99">
        <v>1648</v>
      </c>
      <c r="N7" s="99">
        <v>2970</v>
      </c>
      <c r="O7" s="99">
        <v>2798</v>
      </c>
      <c r="P7" s="99">
        <v>5768</v>
      </c>
      <c r="R7" s="49"/>
    </row>
    <row r="8" spans="1:20" ht="12.75" customHeight="1">
      <c r="A8" s="58" t="s">
        <v>513</v>
      </c>
      <c r="B8" s="99">
        <v>3</v>
      </c>
      <c r="C8" s="99">
        <v>12</v>
      </c>
      <c r="D8" s="99">
        <v>20</v>
      </c>
      <c r="E8" s="99">
        <v>19</v>
      </c>
      <c r="F8" s="99">
        <v>117</v>
      </c>
      <c r="G8" s="99">
        <v>107</v>
      </c>
      <c r="H8" s="99">
        <v>192</v>
      </c>
      <c r="I8" s="99">
        <v>123</v>
      </c>
      <c r="J8" s="99">
        <v>385</v>
      </c>
      <c r="K8" s="99">
        <v>226</v>
      </c>
      <c r="L8" s="99">
        <v>704</v>
      </c>
      <c r="M8" s="99">
        <v>683</v>
      </c>
      <c r="N8" s="99">
        <v>1421</v>
      </c>
      <c r="O8" s="99">
        <v>1170</v>
      </c>
      <c r="P8" s="99">
        <v>2591</v>
      </c>
    </row>
    <row r="9" spans="1:20" ht="12.75" customHeight="1">
      <c r="A9" s="58" t="s">
        <v>514</v>
      </c>
      <c r="B9" s="99">
        <v>2</v>
      </c>
      <c r="C9" s="99">
        <v>1</v>
      </c>
      <c r="D9" s="99">
        <v>16</v>
      </c>
      <c r="E9" s="99">
        <v>8</v>
      </c>
      <c r="F9" s="99">
        <v>42</v>
      </c>
      <c r="G9" s="99">
        <v>40</v>
      </c>
      <c r="H9" s="99">
        <v>76</v>
      </c>
      <c r="I9" s="99">
        <v>46</v>
      </c>
      <c r="J9" s="99">
        <v>175</v>
      </c>
      <c r="K9" s="99">
        <v>109</v>
      </c>
      <c r="L9" s="99">
        <v>397</v>
      </c>
      <c r="M9" s="99">
        <v>372</v>
      </c>
      <c r="N9" s="99">
        <v>708</v>
      </c>
      <c r="O9" s="99">
        <v>576</v>
      </c>
      <c r="P9" s="99">
        <v>1284</v>
      </c>
    </row>
    <row r="10" spans="1:20" ht="12.75" customHeight="1">
      <c r="A10" s="58" t="s">
        <v>515</v>
      </c>
      <c r="B10" s="99">
        <v>3</v>
      </c>
      <c r="C10" s="99">
        <v>3</v>
      </c>
      <c r="D10" s="99">
        <v>7</v>
      </c>
      <c r="E10" s="99">
        <v>5</v>
      </c>
      <c r="F10" s="99">
        <v>32</v>
      </c>
      <c r="G10" s="99">
        <v>25</v>
      </c>
      <c r="H10" s="99">
        <v>54</v>
      </c>
      <c r="I10" s="99">
        <v>40</v>
      </c>
      <c r="J10" s="99">
        <v>154</v>
      </c>
      <c r="K10" s="99">
        <v>102</v>
      </c>
      <c r="L10" s="99">
        <v>288</v>
      </c>
      <c r="M10" s="99">
        <v>305</v>
      </c>
      <c r="N10" s="99">
        <v>538</v>
      </c>
      <c r="O10" s="99">
        <v>480</v>
      </c>
      <c r="P10" s="99">
        <v>1018</v>
      </c>
    </row>
    <row r="11" spans="1:20" ht="12.75" customHeight="1">
      <c r="A11" s="58" t="s">
        <v>516</v>
      </c>
      <c r="B11" s="99">
        <v>5</v>
      </c>
      <c r="C11" s="99">
        <v>8</v>
      </c>
      <c r="D11" s="99">
        <v>7</v>
      </c>
      <c r="E11" s="99">
        <v>17</v>
      </c>
      <c r="F11" s="99">
        <v>37</v>
      </c>
      <c r="G11" s="99">
        <v>44</v>
      </c>
      <c r="H11" s="99">
        <v>113</v>
      </c>
      <c r="I11" s="99">
        <v>89</v>
      </c>
      <c r="J11" s="99">
        <v>285</v>
      </c>
      <c r="K11" s="99">
        <v>169</v>
      </c>
      <c r="L11" s="99">
        <v>690</v>
      </c>
      <c r="M11" s="99">
        <v>597</v>
      </c>
      <c r="N11" s="99">
        <v>1137</v>
      </c>
      <c r="O11" s="99">
        <v>924</v>
      </c>
      <c r="P11" s="99">
        <v>2061</v>
      </c>
    </row>
    <row r="12" spans="1:20" ht="12.75" customHeight="1">
      <c r="A12" s="58" t="s">
        <v>517</v>
      </c>
      <c r="B12" s="99">
        <v>1</v>
      </c>
      <c r="C12" s="99">
        <v>3</v>
      </c>
      <c r="D12" s="99">
        <v>4</v>
      </c>
      <c r="E12" s="99">
        <v>5</v>
      </c>
      <c r="F12" s="99">
        <v>19</v>
      </c>
      <c r="G12" s="99">
        <v>16</v>
      </c>
      <c r="H12" s="99">
        <v>37</v>
      </c>
      <c r="I12" s="99">
        <v>25</v>
      </c>
      <c r="J12" s="99">
        <v>90</v>
      </c>
      <c r="K12" s="99">
        <v>65</v>
      </c>
      <c r="L12" s="99">
        <v>197</v>
      </c>
      <c r="M12" s="99">
        <v>187</v>
      </c>
      <c r="N12" s="99">
        <v>348</v>
      </c>
      <c r="O12" s="99">
        <v>301</v>
      </c>
      <c r="P12" s="99">
        <v>649</v>
      </c>
    </row>
    <row r="13" spans="1:20" ht="12.75" customHeight="1">
      <c r="A13" s="58" t="s">
        <v>518</v>
      </c>
      <c r="B13" s="99">
        <v>1</v>
      </c>
      <c r="C13" s="99">
        <v>3</v>
      </c>
      <c r="D13" s="99">
        <v>1</v>
      </c>
      <c r="E13" s="99">
        <v>2</v>
      </c>
      <c r="F13" s="99">
        <v>7</v>
      </c>
      <c r="G13" s="99">
        <v>1</v>
      </c>
      <c r="H13" s="99">
        <v>14</v>
      </c>
      <c r="I13" s="99">
        <v>9</v>
      </c>
      <c r="J13" s="99">
        <v>30</v>
      </c>
      <c r="K13" s="99">
        <v>19</v>
      </c>
      <c r="L13" s="99">
        <v>52</v>
      </c>
      <c r="M13" s="99">
        <v>55</v>
      </c>
      <c r="N13" s="99">
        <v>105</v>
      </c>
      <c r="O13" s="99">
        <v>89</v>
      </c>
      <c r="P13" s="99">
        <v>194</v>
      </c>
    </row>
    <row r="14" spans="1:20" ht="12.75" customHeight="1">
      <c r="A14" s="58" t="s">
        <v>519</v>
      </c>
      <c r="B14" s="99">
        <v>1</v>
      </c>
      <c r="C14" s="99">
        <v>2</v>
      </c>
      <c r="D14" s="99">
        <v>2</v>
      </c>
      <c r="E14" s="99">
        <v>3</v>
      </c>
      <c r="F14" s="99">
        <v>7</v>
      </c>
      <c r="G14" s="99">
        <v>0</v>
      </c>
      <c r="H14" s="99">
        <v>5</v>
      </c>
      <c r="I14" s="99">
        <v>1</v>
      </c>
      <c r="J14" s="99">
        <v>5</v>
      </c>
      <c r="K14" s="99">
        <v>8</v>
      </c>
      <c r="L14" s="99">
        <v>19</v>
      </c>
      <c r="M14" s="99">
        <v>11</v>
      </c>
      <c r="N14" s="99">
        <v>39</v>
      </c>
      <c r="O14" s="99">
        <v>25</v>
      </c>
      <c r="P14" s="99">
        <v>64</v>
      </c>
    </row>
    <row r="15" spans="1:20" ht="12.75" customHeight="1">
      <c r="A15" s="58" t="s">
        <v>520</v>
      </c>
      <c r="B15" s="99">
        <v>1</v>
      </c>
      <c r="C15" s="99">
        <v>0</v>
      </c>
      <c r="D15" s="99">
        <v>0</v>
      </c>
      <c r="E15" s="99">
        <v>1</v>
      </c>
      <c r="F15" s="99">
        <v>1</v>
      </c>
      <c r="G15" s="99">
        <v>3</v>
      </c>
      <c r="H15" s="99">
        <v>1</v>
      </c>
      <c r="I15" s="99">
        <v>1</v>
      </c>
      <c r="J15" s="99">
        <v>1</v>
      </c>
      <c r="K15" s="99">
        <v>4</v>
      </c>
      <c r="L15" s="99">
        <v>3</v>
      </c>
      <c r="M15" s="99">
        <v>8</v>
      </c>
      <c r="N15" s="99">
        <v>7</v>
      </c>
      <c r="O15" s="99">
        <v>17</v>
      </c>
      <c r="P15" s="99">
        <v>24</v>
      </c>
    </row>
    <row r="16" spans="1:20" s="59" customFormat="1" ht="12.75" customHeight="1">
      <c r="A16" s="58" t="s">
        <v>521</v>
      </c>
      <c r="B16" s="99">
        <v>2</v>
      </c>
      <c r="C16" s="99">
        <v>0</v>
      </c>
      <c r="D16" s="99">
        <v>1</v>
      </c>
      <c r="E16" s="99">
        <v>0</v>
      </c>
      <c r="F16" s="99">
        <v>1</v>
      </c>
      <c r="G16" s="99">
        <v>0</v>
      </c>
      <c r="H16" s="99">
        <v>2</v>
      </c>
      <c r="I16" s="99">
        <v>1</v>
      </c>
      <c r="J16" s="99">
        <v>2</v>
      </c>
      <c r="K16" s="99">
        <v>3</v>
      </c>
      <c r="L16" s="99">
        <v>3</v>
      </c>
      <c r="M16" s="99">
        <v>1</v>
      </c>
      <c r="N16" s="99">
        <v>11</v>
      </c>
      <c r="O16" s="99">
        <v>5</v>
      </c>
      <c r="P16" s="99">
        <v>16</v>
      </c>
    </row>
    <row r="17" spans="1:16" ht="12.75" customHeight="1">
      <c r="A17" s="58" t="s">
        <v>464</v>
      </c>
      <c r="B17" s="99">
        <v>4</v>
      </c>
      <c r="C17" s="99">
        <v>4</v>
      </c>
      <c r="D17" s="99">
        <v>5</v>
      </c>
      <c r="E17" s="99">
        <v>5</v>
      </c>
      <c r="F17" s="99">
        <v>13</v>
      </c>
      <c r="G17" s="99">
        <v>41</v>
      </c>
      <c r="H17" s="99">
        <v>15</v>
      </c>
      <c r="I17" s="99">
        <v>36</v>
      </c>
      <c r="J17" s="99">
        <v>29</v>
      </c>
      <c r="K17" s="99">
        <v>30</v>
      </c>
      <c r="L17" s="99">
        <v>42</v>
      </c>
      <c r="M17" s="99">
        <v>55</v>
      </c>
      <c r="N17" s="99">
        <v>108</v>
      </c>
      <c r="O17" s="99">
        <v>171</v>
      </c>
      <c r="P17" s="99">
        <v>279</v>
      </c>
    </row>
    <row r="18" spans="1:16" ht="12.75" customHeight="1" thickBot="1">
      <c r="A18" s="41" t="s">
        <v>412</v>
      </c>
      <c r="B18" s="41">
        <v>38</v>
      </c>
      <c r="C18" s="41">
        <v>68</v>
      </c>
      <c r="D18" s="41">
        <v>123</v>
      </c>
      <c r="E18" s="41">
        <v>128</v>
      </c>
      <c r="F18" s="41">
        <v>569</v>
      </c>
      <c r="G18" s="41">
        <v>564</v>
      </c>
      <c r="H18" s="41">
        <v>952</v>
      </c>
      <c r="I18" s="41">
        <v>727</v>
      </c>
      <c r="J18" s="41">
        <v>2056</v>
      </c>
      <c r="K18" s="41">
        <v>1445</v>
      </c>
      <c r="L18" s="41">
        <v>4200</v>
      </c>
      <c r="M18" s="41">
        <v>4191</v>
      </c>
      <c r="N18" s="41">
        <v>7938</v>
      </c>
      <c r="O18" s="41">
        <v>7123</v>
      </c>
      <c r="P18" s="179">
        <v>15061</v>
      </c>
    </row>
    <row r="19" spans="1:16" ht="12.75" customHeight="1" thickTop="1">
      <c r="A19" s="53" t="s">
        <v>457</v>
      </c>
      <c r="B19" s="54"/>
      <c r="C19" s="54"/>
      <c r="D19" s="54"/>
      <c r="E19" s="54"/>
      <c r="F19" s="54"/>
      <c r="G19" s="54"/>
      <c r="H19" s="54"/>
      <c r="I19" s="54"/>
      <c r="J19" s="54"/>
      <c r="K19" s="54"/>
      <c r="L19" s="54"/>
      <c r="M19" s="54"/>
      <c r="N19" s="54"/>
      <c r="O19" s="54"/>
      <c r="P19" s="54"/>
    </row>
    <row r="20" spans="1:16" ht="12.75" customHeight="1">
      <c r="A20" s="53" t="s">
        <v>549</v>
      </c>
      <c r="B20" s="54"/>
      <c r="C20" s="54"/>
      <c r="D20" s="54"/>
      <c r="E20" s="54"/>
      <c r="F20" s="54"/>
      <c r="G20" s="54"/>
      <c r="H20" s="54"/>
      <c r="I20" s="54"/>
      <c r="J20" s="54"/>
      <c r="K20" s="54"/>
      <c r="L20" s="54"/>
      <c r="M20" s="54"/>
      <c r="N20" s="54"/>
      <c r="O20" s="54"/>
      <c r="P20" s="54"/>
    </row>
    <row r="21" spans="1:16" ht="12.75" customHeight="1">
      <c r="A21" s="53"/>
    </row>
    <row r="22" spans="1:16" ht="12.75" customHeight="1">
      <c r="A22" s="103" t="s">
        <v>563</v>
      </c>
    </row>
    <row r="23" spans="1:16" ht="12.75" customHeight="1" thickBot="1">
      <c r="A23" s="104" t="s">
        <v>578</v>
      </c>
    </row>
    <row r="24" spans="1:16" ht="12.75" customHeight="1" thickTop="1">
      <c r="A24" s="238" t="s">
        <v>425</v>
      </c>
      <c r="B24" s="232" t="s">
        <v>435</v>
      </c>
      <c r="C24" s="232"/>
      <c r="D24" s="232" t="s">
        <v>436</v>
      </c>
      <c r="E24" s="232"/>
      <c r="F24" s="232" t="s">
        <v>437</v>
      </c>
      <c r="G24" s="232"/>
      <c r="H24" s="231" t="s">
        <v>438</v>
      </c>
      <c r="I24" s="231"/>
      <c r="J24" s="231" t="s">
        <v>439</v>
      </c>
      <c r="K24" s="231"/>
      <c r="L24" s="231" t="s">
        <v>447</v>
      </c>
      <c r="M24" s="231"/>
      <c r="N24" s="231" t="s">
        <v>413</v>
      </c>
      <c r="O24" s="231"/>
      <c r="P24" s="231"/>
    </row>
    <row r="25" spans="1:16" ht="11.4">
      <c r="A25" s="244"/>
      <c r="B25" s="162" t="s">
        <v>414</v>
      </c>
      <c r="C25" s="162" t="s">
        <v>415</v>
      </c>
      <c r="D25" s="162" t="s">
        <v>414</v>
      </c>
      <c r="E25" s="162" t="s">
        <v>415</v>
      </c>
      <c r="F25" s="162" t="s">
        <v>414</v>
      </c>
      <c r="G25" s="162" t="s">
        <v>415</v>
      </c>
      <c r="H25" s="162" t="s">
        <v>414</v>
      </c>
      <c r="I25" s="162" t="s">
        <v>415</v>
      </c>
      <c r="J25" s="162" t="s">
        <v>414</v>
      </c>
      <c r="K25" s="162" t="s">
        <v>415</v>
      </c>
      <c r="L25" s="162" t="s">
        <v>414</v>
      </c>
      <c r="M25" s="162" t="s">
        <v>415</v>
      </c>
      <c r="N25" s="162" t="s">
        <v>414</v>
      </c>
      <c r="O25" s="162" t="s">
        <v>415</v>
      </c>
      <c r="P25" s="162" t="s">
        <v>412</v>
      </c>
    </row>
    <row r="26" spans="1:16" ht="12.75" customHeight="1">
      <c r="A26" s="57" t="s">
        <v>562</v>
      </c>
      <c r="B26" s="99">
        <v>7358</v>
      </c>
      <c r="C26" s="99">
        <v>7978</v>
      </c>
      <c r="D26" s="99">
        <v>10330</v>
      </c>
      <c r="E26" s="99">
        <v>12044</v>
      </c>
      <c r="F26" s="99">
        <v>38664</v>
      </c>
      <c r="G26" s="99">
        <v>53620</v>
      </c>
      <c r="H26" s="99">
        <v>66308</v>
      </c>
      <c r="I26" s="99">
        <v>63996</v>
      </c>
      <c r="J26" s="99">
        <v>145602</v>
      </c>
      <c r="K26" s="99">
        <v>107136</v>
      </c>
      <c r="L26" s="99">
        <v>298860</v>
      </c>
      <c r="M26" s="99">
        <v>292228</v>
      </c>
      <c r="N26" s="99">
        <v>567122</v>
      </c>
      <c r="O26" s="99">
        <v>537002</v>
      </c>
      <c r="P26" s="99">
        <v>1104124</v>
      </c>
    </row>
    <row r="27" spans="1:16" ht="21.6">
      <c r="A27" s="186" t="s">
        <v>571</v>
      </c>
      <c r="B27" s="187">
        <f t="shared" ref="B27:P27" si="0">B26/B18</f>
        <v>193.63157894736841</v>
      </c>
      <c r="C27" s="187">
        <f t="shared" si="0"/>
        <v>117.32352941176471</v>
      </c>
      <c r="D27" s="187">
        <f t="shared" si="0"/>
        <v>83.983739837398375</v>
      </c>
      <c r="E27" s="187">
        <f t="shared" si="0"/>
        <v>94.09375</v>
      </c>
      <c r="F27" s="187">
        <f t="shared" si="0"/>
        <v>67.950790861159931</v>
      </c>
      <c r="G27" s="187">
        <f t="shared" si="0"/>
        <v>95.070921985815602</v>
      </c>
      <c r="H27" s="187">
        <f t="shared" si="0"/>
        <v>69.651260504201687</v>
      </c>
      <c r="I27" s="187">
        <f t="shared" si="0"/>
        <v>88.027510316368634</v>
      </c>
      <c r="J27" s="187">
        <f t="shared" si="0"/>
        <v>70.818093385214013</v>
      </c>
      <c r="K27" s="187">
        <f t="shared" si="0"/>
        <v>74.142560553633217</v>
      </c>
      <c r="L27" s="187">
        <f t="shared" si="0"/>
        <v>71.157142857142858</v>
      </c>
      <c r="M27" s="187">
        <f t="shared" si="0"/>
        <v>69.72751133381054</v>
      </c>
      <c r="N27" s="187">
        <f t="shared" si="0"/>
        <v>71.443940539178641</v>
      </c>
      <c r="O27" s="187">
        <f t="shared" si="0"/>
        <v>75.38986382142356</v>
      </c>
      <c r="P27" s="187">
        <f t="shared" si="0"/>
        <v>73.310138769006045</v>
      </c>
    </row>
    <row r="28" spans="1:16" ht="12.75" customHeight="1">
      <c r="A28" s="53" t="s">
        <v>457</v>
      </c>
    </row>
    <row r="29" spans="1:16" ht="12.75" customHeight="1">
      <c r="A29" s="53" t="s">
        <v>549</v>
      </c>
    </row>
  </sheetData>
  <mergeCells count="16">
    <mergeCell ref="L24:M24"/>
    <mergeCell ref="N24:P24"/>
    <mergeCell ref="A24:A25"/>
    <mergeCell ref="B24:C24"/>
    <mergeCell ref="D24:E24"/>
    <mergeCell ref="F24:G24"/>
    <mergeCell ref="H24:I24"/>
    <mergeCell ref="J24:K24"/>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P30"/>
  <sheetViews>
    <sheetView workbookViewId="0"/>
  </sheetViews>
  <sheetFormatPr defaultColWidth="9" defaultRowHeight="12.75" customHeight="1"/>
  <cols>
    <col min="1" max="1" width="31.3984375" style="51" customWidth="1"/>
    <col min="2" max="16" width="6.5" style="51" customWidth="1"/>
    <col min="17" max="16384" width="9" style="51"/>
  </cols>
  <sheetData>
    <row r="1" spans="1:16" ht="12.75" customHeight="1">
      <c r="A1" s="103" t="s">
        <v>655</v>
      </c>
      <c r="B1" s="103"/>
      <c r="C1" s="103"/>
      <c r="D1" s="103"/>
      <c r="E1" s="103"/>
      <c r="F1" s="103"/>
      <c r="G1" s="103"/>
      <c r="H1" s="103"/>
      <c r="I1" s="103"/>
      <c r="J1" s="103"/>
      <c r="K1" s="103"/>
      <c r="L1" s="103"/>
      <c r="M1" s="103"/>
      <c r="N1" s="103"/>
      <c r="O1" s="103"/>
      <c r="P1" s="103"/>
    </row>
    <row r="2" spans="1:16" ht="12.75" customHeight="1">
      <c r="A2" s="43" t="s">
        <v>656</v>
      </c>
      <c r="B2" s="43"/>
      <c r="C2" s="43"/>
      <c r="D2" s="43"/>
      <c r="E2" s="43"/>
      <c r="F2" s="43"/>
      <c r="G2" s="43"/>
      <c r="H2" s="43"/>
      <c r="I2" s="43"/>
      <c r="J2" s="43"/>
      <c r="K2" s="43"/>
      <c r="L2" s="43"/>
      <c r="M2" s="43"/>
      <c r="N2" s="43"/>
      <c r="O2" s="43"/>
      <c r="P2" s="43"/>
    </row>
    <row r="3" spans="1:16" ht="12.75" customHeight="1" thickBot="1">
      <c r="A3" s="39"/>
      <c r="B3" s="39"/>
      <c r="C3" s="39"/>
      <c r="D3" s="39"/>
      <c r="E3" s="39"/>
      <c r="F3" s="39"/>
      <c r="G3" s="39"/>
      <c r="H3" s="39"/>
      <c r="I3" s="39"/>
      <c r="J3" s="39"/>
      <c r="K3" s="39"/>
      <c r="L3" s="39"/>
      <c r="M3" s="39"/>
      <c r="N3"/>
      <c r="O3"/>
      <c r="P3"/>
    </row>
    <row r="4" spans="1:16" ht="12.75" customHeight="1" thickTop="1">
      <c r="A4" s="235" t="s">
        <v>416</v>
      </c>
      <c r="B4" s="232" t="s">
        <v>435</v>
      </c>
      <c r="C4" s="232"/>
      <c r="D4" s="232" t="s">
        <v>436</v>
      </c>
      <c r="E4" s="232"/>
      <c r="F4" s="232" t="s">
        <v>437</v>
      </c>
      <c r="G4" s="232"/>
      <c r="H4" s="231" t="s">
        <v>438</v>
      </c>
      <c r="I4" s="231"/>
      <c r="J4" s="231" t="s">
        <v>439</v>
      </c>
      <c r="K4" s="231"/>
      <c r="L4" s="231" t="s">
        <v>447</v>
      </c>
      <c r="M4" s="231"/>
      <c r="N4" s="231" t="s">
        <v>413</v>
      </c>
      <c r="O4" s="231"/>
      <c r="P4" s="231"/>
    </row>
    <row r="5" spans="1:16" ht="12.75" customHeight="1">
      <c r="A5" s="236"/>
      <c r="B5" s="65" t="s">
        <v>414</v>
      </c>
      <c r="C5" s="65" t="s">
        <v>415</v>
      </c>
      <c r="D5" s="65" t="s">
        <v>414</v>
      </c>
      <c r="E5" s="65" t="s">
        <v>415</v>
      </c>
      <c r="F5" s="65" t="s">
        <v>414</v>
      </c>
      <c r="G5" s="65" t="s">
        <v>415</v>
      </c>
      <c r="H5" s="65" t="s">
        <v>414</v>
      </c>
      <c r="I5" s="65" t="s">
        <v>415</v>
      </c>
      <c r="J5" s="65" t="s">
        <v>414</v>
      </c>
      <c r="K5" s="65" t="s">
        <v>415</v>
      </c>
      <c r="L5" s="65" t="s">
        <v>414</v>
      </c>
      <c r="M5" s="65" t="s">
        <v>415</v>
      </c>
      <c r="N5" s="65" t="s">
        <v>414</v>
      </c>
      <c r="O5" s="65" t="s">
        <v>415</v>
      </c>
      <c r="P5" s="65" t="s">
        <v>412</v>
      </c>
    </row>
    <row r="6" spans="1:16" ht="12.75" customHeight="1">
      <c r="A6" s="77" t="s">
        <v>531</v>
      </c>
      <c r="B6" s="80">
        <v>23</v>
      </c>
      <c r="C6" s="80">
        <v>52</v>
      </c>
      <c r="D6" s="80">
        <v>26</v>
      </c>
      <c r="E6" s="80">
        <v>50</v>
      </c>
      <c r="F6" s="80">
        <v>47</v>
      </c>
      <c r="G6" s="80">
        <v>78</v>
      </c>
      <c r="H6" s="80">
        <v>32</v>
      </c>
      <c r="I6" s="80">
        <v>54</v>
      </c>
      <c r="J6" s="80">
        <v>63</v>
      </c>
      <c r="K6" s="80">
        <v>105</v>
      </c>
      <c r="L6" s="80">
        <v>143</v>
      </c>
      <c r="M6" s="80">
        <v>258</v>
      </c>
      <c r="N6" s="80">
        <v>334</v>
      </c>
      <c r="O6" s="80">
        <v>597</v>
      </c>
      <c r="P6" s="80">
        <v>931</v>
      </c>
    </row>
    <row r="7" spans="1:16" ht="12.75" customHeight="1">
      <c r="A7" s="77"/>
      <c r="B7" s="80"/>
      <c r="C7" s="80"/>
      <c r="D7" s="80"/>
      <c r="E7" s="80"/>
      <c r="F7" s="80"/>
      <c r="G7" s="80"/>
      <c r="H7" s="80"/>
      <c r="I7" s="80"/>
      <c r="J7" s="80"/>
      <c r="K7" s="80"/>
      <c r="L7" s="80"/>
      <c r="M7" s="80"/>
      <c r="N7" s="80"/>
      <c r="O7" s="80"/>
      <c r="P7" s="80"/>
    </row>
    <row r="8" spans="1:16" ht="12.75" customHeight="1">
      <c r="A8" s="180" t="s">
        <v>546</v>
      </c>
      <c r="B8" s="80"/>
      <c r="C8" s="80"/>
      <c r="D8" s="80"/>
      <c r="E8" s="80"/>
      <c r="F8" s="80"/>
      <c r="G8" s="80"/>
      <c r="H8" s="80"/>
      <c r="I8" s="80"/>
      <c r="J8" s="80"/>
      <c r="K8" s="80"/>
      <c r="L8" s="80"/>
      <c r="M8" s="80"/>
      <c r="N8" s="80"/>
      <c r="O8" s="80"/>
      <c r="P8" s="80"/>
    </row>
    <row r="9" spans="1:16" ht="12.75" customHeight="1">
      <c r="A9" s="165" t="s">
        <v>523</v>
      </c>
      <c r="B9" s="80">
        <v>6</v>
      </c>
      <c r="C9" s="80">
        <v>13</v>
      </c>
      <c r="D9" s="80">
        <v>8</v>
      </c>
      <c r="E9" s="80">
        <v>16</v>
      </c>
      <c r="F9" s="80">
        <v>11</v>
      </c>
      <c r="G9" s="80">
        <v>19</v>
      </c>
      <c r="H9" s="80">
        <v>5</v>
      </c>
      <c r="I9" s="80">
        <v>8</v>
      </c>
      <c r="J9" s="80">
        <v>14</v>
      </c>
      <c r="K9" s="80">
        <v>14</v>
      </c>
      <c r="L9" s="80">
        <v>29</v>
      </c>
      <c r="M9" s="80">
        <v>48</v>
      </c>
      <c r="N9" s="80">
        <v>73</v>
      </c>
      <c r="O9" s="80">
        <v>118</v>
      </c>
      <c r="P9" s="80">
        <v>191</v>
      </c>
    </row>
    <row r="10" spans="1:16" ht="12.75" customHeight="1">
      <c r="A10" s="165" t="s">
        <v>524</v>
      </c>
      <c r="B10" s="80">
        <v>1</v>
      </c>
      <c r="C10" s="80">
        <v>0</v>
      </c>
      <c r="D10" s="80">
        <v>0</v>
      </c>
      <c r="E10" s="80">
        <v>1</v>
      </c>
      <c r="F10" s="80">
        <v>1</v>
      </c>
      <c r="G10" s="80">
        <v>0</v>
      </c>
      <c r="H10" s="80">
        <v>0</v>
      </c>
      <c r="I10" s="80">
        <v>0</v>
      </c>
      <c r="J10" s="80">
        <v>0</v>
      </c>
      <c r="K10" s="80">
        <v>2</v>
      </c>
      <c r="L10" s="80">
        <v>3</v>
      </c>
      <c r="M10" s="80">
        <v>5</v>
      </c>
      <c r="N10" s="80">
        <v>5</v>
      </c>
      <c r="O10" s="80">
        <v>8</v>
      </c>
      <c r="P10" s="80">
        <v>13</v>
      </c>
    </row>
    <row r="11" spans="1:16" ht="12.75" customHeight="1">
      <c r="A11" s="166" t="s">
        <v>525</v>
      </c>
      <c r="B11" s="80">
        <v>0</v>
      </c>
      <c r="C11" s="80">
        <v>0</v>
      </c>
      <c r="D11" s="80">
        <v>1</v>
      </c>
      <c r="E11" s="80">
        <v>0</v>
      </c>
      <c r="F11" s="80">
        <v>1</v>
      </c>
      <c r="G11" s="80">
        <v>1</v>
      </c>
      <c r="H11" s="80">
        <v>2</v>
      </c>
      <c r="I11" s="80">
        <v>1</v>
      </c>
      <c r="J11" s="80">
        <v>6</v>
      </c>
      <c r="K11" s="80">
        <v>6</v>
      </c>
      <c r="L11" s="80">
        <v>8</v>
      </c>
      <c r="M11" s="80">
        <v>14</v>
      </c>
      <c r="N11" s="80">
        <v>18</v>
      </c>
      <c r="O11" s="80">
        <v>22</v>
      </c>
      <c r="P11" s="80">
        <v>40</v>
      </c>
    </row>
    <row r="12" spans="1:16" ht="12.75" customHeight="1">
      <c r="A12" s="165" t="s">
        <v>526</v>
      </c>
      <c r="B12" s="80">
        <v>0</v>
      </c>
      <c r="C12" s="80">
        <v>0</v>
      </c>
      <c r="D12" s="80">
        <v>1</v>
      </c>
      <c r="E12" s="80">
        <v>0</v>
      </c>
      <c r="F12" s="80">
        <v>0</v>
      </c>
      <c r="G12" s="80">
        <v>1</v>
      </c>
      <c r="H12" s="80">
        <v>0</v>
      </c>
      <c r="I12" s="80">
        <v>1</v>
      </c>
      <c r="J12" s="80">
        <v>1</v>
      </c>
      <c r="K12" s="80">
        <v>2</v>
      </c>
      <c r="L12" s="80">
        <v>2</v>
      </c>
      <c r="M12" s="80">
        <v>7</v>
      </c>
      <c r="N12" s="80">
        <v>4</v>
      </c>
      <c r="O12" s="80">
        <v>11</v>
      </c>
      <c r="P12" s="80">
        <v>15</v>
      </c>
    </row>
    <row r="13" spans="1:16" ht="12.75" customHeight="1">
      <c r="A13" s="166" t="s">
        <v>527</v>
      </c>
      <c r="B13" s="80">
        <v>16</v>
      </c>
      <c r="C13" s="80">
        <v>39</v>
      </c>
      <c r="D13" s="80">
        <v>16</v>
      </c>
      <c r="E13" s="80">
        <v>33</v>
      </c>
      <c r="F13" s="80">
        <v>34</v>
      </c>
      <c r="G13" s="80">
        <v>57</v>
      </c>
      <c r="H13" s="80">
        <v>25</v>
      </c>
      <c r="I13" s="80">
        <v>44</v>
      </c>
      <c r="J13" s="80">
        <v>42</v>
      </c>
      <c r="K13" s="80">
        <v>81</v>
      </c>
      <c r="L13" s="80">
        <v>101</v>
      </c>
      <c r="M13" s="80">
        <v>184</v>
      </c>
      <c r="N13" s="80">
        <v>234</v>
      </c>
      <c r="O13" s="80">
        <v>438</v>
      </c>
      <c r="P13" s="80">
        <v>672</v>
      </c>
    </row>
    <row r="14" spans="1:16" ht="12.75" customHeight="1">
      <c r="A14" s="166"/>
      <c r="B14" s="80"/>
      <c r="C14" s="80"/>
      <c r="D14" s="80"/>
      <c r="E14" s="80"/>
      <c r="F14" s="80"/>
      <c r="G14" s="80"/>
      <c r="H14" s="80"/>
      <c r="I14" s="80"/>
      <c r="J14" s="80"/>
      <c r="K14" s="80"/>
      <c r="L14" s="80"/>
      <c r="M14" s="80"/>
      <c r="N14" s="80"/>
      <c r="O14" s="80"/>
      <c r="P14" s="80"/>
    </row>
    <row r="15" spans="1:16" ht="12.75" customHeight="1">
      <c r="A15" s="78" t="s">
        <v>522</v>
      </c>
      <c r="B15" s="80">
        <v>17</v>
      </c>
      <c r="C15" s="80">
        <v>37</v>
      </c>
      <c r="D15" s="80">
        <v>18</v>
      </c>
      <c r="E15" s="80">
        <v>34</v>
      </c>
      <c r="F15" s="80">
        <v>36</v>
      </c>
      <c r="G15" s="80">
        <v>59</v>
      </c>
      <c r="H15" s="80">
        <v>25</v>
      </c>
      <c r="I15" s="80">
        <v>46</v>
      </c>
      <c r="J15" s="80">
        <v>49</v>
      </c>
      <c r="K15" s="80">
        <v>86</v>
      </c>
      <c r="L15" s="80">
        <v>108</v>
      </c>
      <c r="M15" s="80">
        <v>201</v>
      </c>
      <c r="N15" s="80">
        <v>253</v>
      </c>
      <c r="O15" s="80">
        <v>463</v>
      </c>
      <c r="P15" s="80">
        <v>716</v>
      </c>
    </row>
    <row r="16" spans="1:16" ht="12.75" customHeight="1">
      <c r="A16" s="78"/>
      <c r="B16" s="80"/>
      <c r="C16" s="80"/>
      <c r="D16" s="80"/>
      <c r="E16" s="80"/>
      <c r="F16" s="80"/>
      <c r="G16" s="80"/>
      <c r="H16" s="80"/>
      <c r="I16" s="80"/>
      <c r="J16" s="80"/>
      <c r="K16" s="80"/>
      <c r="L16" s="80"/>
      <c r="M16" s="80"/>
      <c r="N16" s="80"/>
      <c r="O16" s="80"/>
      <c r="P16" s="80"/>
    </row>
    <row r="17" spans="1:16" ht="12.75" customHeight="1">
      <c r="A17" s="78" t="s">
        <v>528</v>
      </c>
      <c r="B17" s="80"/>
      <c r="C17" s="80"/>
      <c r="D17" s="80"/>
      <c r="E17" s="80"/>
      <c r="F17" s="80"/>
      <c r="G17" s="80"/>
      <c r="H17" s="80"/>
      <c r="I17" s="80"/>
      <c r="J17" s="80"/>
      <c r="K17" s="80"/>
      <c r="L17" s="80"/>
      <c r="M17" s="80"/>
      <c r="N17" s="80"/>
      <c r="O17" s="80"/>
      <c r="P17" s="80"/>
    </row>
    <row r="18" spans="1:16" ht="12.75" customHeight="1">
      <c r="A18" s="167" t="s">
        <v>529</v>
      </c>
      <c r="B18" s="80">
        <v>0</v>
      </c>
      <c r="C18" s="80">
        <v>0</v>
      </c>
      <c r="D18" s="80">
        <v>0</v>
      </c>
      <c r="E18" s="80">
        <v>0</v>
      </c>
      <c r="F18" s="80">
        <v>1</v>
      </c>
      <c r="G18" s="80">
        <v>2</v>
      </c>
      <c r="H18" s="80">
        <v>2</v>
      </c>
      <c r="I18" s="80">
        <v>3</v>
      </c>
      <c r="J18" s="80">
        <v>8</v>
      </c>
      <c r="K18" s="80">
        <v>9</v>
      </c>
      <c r="L18" s="80">
        <v>27</v>
      </c>
      <c r="M18" s="80">
        <v>46</v>
      </c>
      <c r="N18" s="80">
        <v>38</v>
      </c>
      <c r="O18" s="80">
        <v>60</v>
      </c>
      <c r="P18" s="80">
        <v>98</v>
      </c>
    </row>
    <row r="19" spans="1:16" ht="12.75" customHeight="1" thickBot="1">
      <c r="A19" s="168" t="s">
        <v>530</v>
      </c>
      <c r="B19" s="169">
        <v>0</v>
      </c>
      <c r="C19" s="169">
        <v>0</v>
      </c>
      <c r="D19" s="169">
        <v>1</v>
      </c>
      <c r="E19" s="169">
        <v>0</v>
      </c>
      <c r="F19" s="169">
        <v>2</v>
      </c>
      <c r="G19" s="169">
        <v>1</v>
      </c>
      <c r="H19" s="169">
        <v>1</v>
      </c>
      <c r="I19" s="169">
        <v>1</v>
      </c>
      <c r="J19" s="169">
        <v>2</v>
      </c>
      <c r="K19" s="169">
        <v>4</v>
      </c>
      <c r="L19" s="169">
        <v>5</v>
      </c>
      <c r="M19" s="169">
        <v>8</v>
      </c>
      <c r="N19" s="169">
        <v>11</v>
      </c>
      <c r="O19" s="169">
        <v>14</v>
      </c>
      <c r="P19" s="169">
        <v>25</v>
      </c>
    </row>
    <row r="20" spans="1:16" ht="12.75" customHeight="1" thickTop="1">
      <c r="A20" s="53" t="s">
        <v>457</v>
      </c>
    </row>
    <row r="21" spans="1:16" ht="12.75" customHeight="1">
      <c r="A21" s="53"/>
    </row>
    <row r="23" spans="1:16" ht="12.75" customHeight="1">
      <c r="A23" s="40"/>
      <c r="B23" s="72"/>
      <c r="C23" s="72"/>
      <c r="D23" s="72"/>
      <c r="E23" s="72"/>
      <c r="F23" s="72"/>
      <c r="G23" s="72"/>
      <c r="H23" s="72"/>
    </row>
    <row r="24" spans="1:16" ht="12.75" customHeight="1">
      <c r="A24" s="72"/>
      <c r="B24" s="72"/>
      <c r="C24" s="72"/>
      <c r="D24" s="72"/>
      <c r="E24" s="72"/>
      <c r="F24" s="72"/>
      <c r="G24" s="72"/>
      <c r="H24" s="72"/>
    </row>
    <row r="25" spans="1:16" ht="12.75" customHeight="1">
      <c r="A25" s="72"/>
      <c r="B25" s="72"/>
      <c r="C25" s="72"/>
      <c r="D25" s="72"/>
      <c r="E25" s="72"/>
      <c r="F25" s="72"/>
      <c r="G25" s="72"/>
      <c r="H25" s="72"/>
    </row>
    <row r="26" spans="1:16" ht="12.75" customHeight="1">
      <c r="A26" s="72"/>
      <c r="B26" s="72"/>
      <c r="C26" s="72"/>
      <c r="D26" s="72"/>
      <c r="E26" s="72"/>
      <c r="F26" s="72"/>
      <c r="G26" s="72"/>
      <c r="H26" s="72"/>
    </row>
    <row r="27" spans="1:16" ht="12.75" customHeight="1">
      <c r="A27" s="72"/>
      <c r="B27" s="72"/>
      <c r="C27" s="72"/>
      <c r="D27" s="72"/>
      <c r="E27" s="72"/>
      <c r="F27" s="72"/>
      <c r="G27" s="72"/>
      <c r="H27" s="72"/>
    </row>
    <row r="28" spans="1:16" ht="12.75" customHeight="1">
      <c r="A28" s="72"/>
      <c r="B28" s="72"/>
      <c r="C28" s="72"/>
      <c r="D28" s="72"/>
      <c r="E28" s="72"/>
      <c r="F28" s="72"/>
      <c r="G28" s="72"/>
      <c r="H28" s="72"/>
    </row>
    <row r="29" spans="1:16" ht="12.75" customHeight="1">
      <c r="A29" s="72"/>
      <c r="B29" s="72"/>
      <c r="C29" s="72"/>
      <c r="D29" s="72"/>
      <c r="E29" s="72"/>
      <c r="F29" s="72"/>
      <c r="G29" s="72"/>
      <c r="H29" s="72"/>
    </row>
    <row r="30" spans="1:16" ht="12.75" customHeight="1">
      <c r="A30" s="72"/>
      <c r="B30" s="72"/>
      <c r="C30" s="72"/>
      <c r="D30" s="72"/>
      <c r="E30" s="72"/>
      <c r="F30" s="72"/>
      <c r="G30" s="72"/>
      <c r="H30" s="72"/>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R61"/>
  <sheetViews>
    <sheetView zoomScaleNormal="100" workbookViewId="0"/>
  </sheetViews>
  <sheetFormatPr defaultRowHeight="13.8"/>
  <cols>
    <col min="1" max="1" width="0.19921875" customWidth="1"/>
    <col min="2" max="2" width="25" customWidth="1"/>
    <col min="3" max="6" width="6.5" customWidth="1"/>
    <col min="7" max="13" width="6.5" style="86" customWidth="1"/>
    <col min="14" max="16" width="6.5" customWidth="1"/>
  </cols>
  <sheetData>
    <row r="1" spans="1:18">
      <c r="B1" s="105" t="s">
        <v>565</v>
      </c>
      <c r="C1" s="105"/>
      <c r="D1" s="105"/>
      <c r="E1" s="105"/>
      <c r="F1" s="105"/>
      <c r="G1" s="105"/>
      <c r="H1" s="105"/>
      <c r="I1" s="105"/>
      <c r="J1" s="105"/>
      <c r="K1" s="105"/>
      <c r="L1" s="105"/>
      <c r="M1" s="105"/>
      <c r="N1" s="105"/>
      <c r="O1" s="105"/>
      <c r="P1" s="42"/>
      <c r="Q1" s="42"/>
      <c r="R1" s="42"/>
    </row>
    <row r="2" spans="1:18">
      <c r="B2" s="106" t="s">
        <v>537</v>
      </c>
      <c r="C2" s="106"/>
      <c r="D2" s="106"/>
      <c r="E2" s="106"/>
      <c r="F2" s="106"/>
      <c r="G2" s="106"/>
      <c r="H2" s="106"/>
      <c r="I2" s="106"/>
      <c r="J2" s="106"/>
      <c r="K2" s="106"/>
      <c r="L2" s="106"/>
      <c r="M2" s="106"/>
      <c r="N2" s="106"/>
      <c r="O2" s="106"/>
      <c r="P2" s="42"/>
      <c r="Q2" s="42"/>
      <c r="R2" s="42"/>
    </row>
    <row r="3" spans="1:18" ht="14.4" thickBot="1">
      <c r="F3" s="43"/>
      <c r="G3" s="87"/>
      <c r="H3" s="87"/>
      <c r="I3" s="87"/>
      <c r="J3" s="87"/>
      <c r="K3" s="87"/>
      <c r="L3" s="87"/>
      <c r="M3" s="87"/>
      <c r="P3" s="43"/>
      <c r="Q3" s="43"/>
      <c r="R3" s="43"/>
    </row>
    <row r="4" spans="1:18" ht="14.4" thickTop="1">
      <c r="B4" s="238" t="s">
        <v>416</v>
      </c>
      <c r="C4" s="245">
        <v>2015</v>
      </c>
      <c r="D4" s="246"/>
      <c r="E4" s="245">
        <v>2016</v>
      </c>
      <c r="F4" s="246"/>
      <c r="G4" s="245">
        <v>2017</v>
      </c>
      <c r="H4" s="246"/>
      <c r="I4" s="245">
        <v>2018</v>
      </c>
      <c r="J4" s="246"/>
      <c r="K4" s="245">
        <v>2019</v>
      </c>
      <c r="L4" s="246"/>
      <c r="M4" s="245">
        <v>2020</v>
      </c>
      <c r="N4" s="246"/>
      <c r="O4" s="245">
        <v>2021</v>
      </c>
      <c r="P4" s="246"/>
    </row>
    <row r="5" spans="1:18">
      <c r="B5" s="239"/>
      <c r="C5" s="85" t="s">
        <v>414</v>
      </c>
      <c r="D5" s="85" t="s">
        <v>415</v>
      </c>
      <c r="E5" s="85" t="s">
        <v>414</v>
      </c>
      <c r="F5" s="85" t="s">
        <v>415</v>
      </c>
      <c r="G5" s="85" t="s">
        <v>414</v>
      </c>
      <c r="H5" s="85" t="s">
        <v>415</v>
      </c>
      <c r="I5" s="85" t="s">
        <v>414</v>
      </c>
      <c r="J5" s="85" t="s">
        <v>415</v>
      </c>
      <c r="K5" s="85" t="s">
        <v>414</v>
      </c>
      <c r="L5" s="85" t="s">
        <v>415</v>
      </c>
      <c r="M5" s="113" t="s">
        <v>414</v>
      </c>
      <c r="N5" s="113" t="s">
        <v>415</v>
      </c>
      <c r="O5" s="162" t="s">
        <v>414</v>
      </c>
      <c r="P5" s="162" t="s">
        <v>415</v>
      </c>
    </row>
    <row r="6" spans="1:18" s="102" customFormat="1">
      <c r="A6"/>
      <c r="B6" s="82" t="s">
        <v>81</v>
      </c>
      <c r="C6" s="64">
        <v>14419</v>
      </c>
      <c r="D6" s="64">
        <v>13758</v>
      </c>
      <c r="E6" s="64">
        <v>15322</v>
      </c>
      <c r="F6" s="64">
        <v>14454</v>
      </c>
      <c r="G6" s="94">
        <v>16220</v>
      </c>
      <c r="H6" s="94">
        <v>15140</v>
      </c>
      <c r="I6" s="94">
        <v>17251</v>
      </c>
      <c r="J6" s="94">
        <v>15923</v>
      </c>
      <c r="K6" s="94">
        <v>18132</v>
      </c>
      <c r="L6" s="94">
        <v>16808</v>
      </c>
      <c r="M6" s="94">
        <v>18719</v>
      </c>
      <c r="N6" s="94">
        <v>17514</v>
      </c>
      <c r="O6" s="94">
        <v>19208</v>
      </c>
      <c r="P6" s="94">
        <v>18078</v>
      </c>
    </row>
    <row r="7" spans="1:18" s="102" customFormat="1" ht="13.95" customHeight="1">
      <c r="A7"/>
      <c r="B7" s="100" t="s">
        <v>538</v>
      </c>
      <c r="C7" s="64">
        <v>11530</v>
      </c>
      <c r="D7" s="64">
        <v>10258</v>
      </c>
      <c r="E7" s="64">
        <v>11491</v>
      </c>
      <c r="F7" s="64">
        <v>10003</v>
      </c>
      <c r="G7" s="94">
        <v>11627</v>
      </c>
      <c r="H7" s="94">
        <v>10057</v>
      </c>
      <c r="I7" s="94">
        <v>11529</v>
      </c>
      <c r="J7" s="94">
        <v>9982</v>
      </c>
      <c r="K7" s="94">
        <v>11547</v>
      </c>
      <c r="L7" s="94">
        <v>9997</v>
      </c>
      <c r="M7" s="94">
        <v>11120</v>
      </c>
      <c r="N7" s="94">
        <v>9914</v>
      </c>
      <c r="O7" s="94">
        <v>10843</v>
      </c>
      <c r="P7" s="94">
        <v>9859</v>
      </c>
    </row>
    <row r="8" spans="1:18" s="102" customFormat="1" ht="13.95" customHeight="1">
      <c r="A8"/>
      <c r="B8" s="100" t="s">
        <v>90</v>
      </c>
      <c r="C8" s="64">
        <v>7294</v>
      </c>
      <c r="D8" s="64">
        <v>6045</v>
      </c>
      <c r="E8" s="64">
        <v>7349</v>
      </c>
      <c r="F8" s="64">
        <v>6124</v>
      </c>
      <c r="G8" s="94">
        <v>7471</v>
      </c>
      <c r="H8" s="94">
        <v>6358</v>
      </c>
      <c r="I8" s="94">
        <v>7792</v>
      </c>
      <c r="J8" s="94">
        <v>6678</v>
      </c>
      <c r="K8" s="94">
        <v>8479</v>
      </c>
      <c r="L8" s="94">
        <v>7178</v>
      </c>
      <c r="M8" s="94">
        <v>8524</v>
      </c>
      <c r="N8" s="94">
        <v>7249</v>
      </c>
      <c r="O8" s="94">
        <v>8449</v>
      </c>
      <c r="P8" s="94">
        <v>7322</v>
      </c>
    </row>
    <row r="9" spans="1:18" s="102" customFormat="1">
      <c r="A9"/>
      <c r="B9" s="82" t="s">
        <v>82</v>
      </c>
      <c r="C9" s="64">
        <v>3515</v>
      </c>
      <c r="D9" s="64">
        <v>3456</v>
      </c>
      <c r="E9" s="64">
        <v>3456</v>
      </c>
      <c r="F9" s="64">
        <v>3500</v>
      </c>
      <c r="G9" s="94">
        <v>3450</v>
      </c>
      <c r="H9" s="94">
        <v>3537</v>
      </c>
      <c r="I9" s="94">
        <v>3557</v>
      </c>
      <c r="J9" s="94">
        <v>3592</v>
      </c>
      <c r="K9" s="94">
        <v>3330</v>
      </c>
      <c r="L9" s="94">
        <v>3478</v>
      </c>
      <c r="M9" s="94">
        <v>2965</v>
      </c>
      <c r="N9" s="94">
        <v>3079</v>
      </c>
      <c r="O9" s="94">
        <v>3136</v>
      </c>
      <c r="P9" s="94">
        <v>3246</v>
      </c>
    </row>
    <row r="10" spans="1:18" s="102" customFormat="1">
      <c r="A10"/>
      <c r="B10" s="82" t="s">
        <v>420</v>
      </c>
      <c r="C10" s="64">
        <v>3053</v>
      </c>
      <c r="D10" s="64">
        <v>2720</v>
      </c>
      <c r="E10" s="64">
        <v>2924</v>
      </c>
      <c r="F10" s="64">
        <v>2595</v>
      </c>
      <c r="G10" s="94">
        <v>3088</v>
      </c>
      <c r="H10" s="94">
        <v>2615</v>
      </c>
      <c r="I10" s="94">
        <v>3313</v>
      </c>
      <c r="J10" s="94">
        <v>2634</v>
      </c>
      <c r="K10" s="94">
        <v>3244</v>
      </c>
      <c r="L10" s="94">
        <v>2618</v>
      </c>
      <c r="M10" s="94">
        <v>3157</v>
      </c>
      <c r="N10" s="94">
        <v>2663</v>
      </c>
      <c r="O10" s="94">
        <v>3113</v>
      </c>
      <c r="P10" s="94">
        <v>2630</v>
      </c>
    </row>
    <row r="11" spans="1:18" s="102" customFormat="1">
      <c r="A11"/>
      <c r="B11" s="82" t="s">
        <v>421</v>
      </c>
      <c r="C11" s="64">
        <v>3099</v>
      </c>
      <c r="D11" s="64">
        <v>2303</v>
      </c>
      <c r="E11" s="64">
        <v>3148</v>
      </c>
      <c r="F11" s="64">
        <v>2358</v>
      </c>
      <c r="G11" s="94">
        <v>3164</v>
      </c>
      <c r="H11" s="94">
        <v>2431</v>
      </c>
      <c r="I11" s="94">
        <v>3205</v>
      </c>
      <c r="J11" s="94">
        <v>2455</v>
      </c>
      <c r="K11" s="94">
        <v>3200</v>
      </c>
      <c r="L11" s="94">
        <v>2395</v>
      </c>
      <c r="M11" s="94">
        <v>2946</v>
      </c>
      <c r="N11" s="94">
        <v>2264</v>
      </c>
      <c r="O11" s="94">
        <v>2710</v>
      </c>
      <c r="P11" s="94">
        <v>2132</v>
      </c>
    </row>
    <row r="12" spans="1:18" s="102" customFormat="1">
      <c r="A12"/>
      <c r="B12" s="82" t="s">
        <v>582</v>
      </c>
      <c r="C12" s="64">
        <v>2078</v>
      </c>
      <c r="D12" s="64">
        <v>3019</v>
      </c>
      <c r="E12" s="64">
        <v>2108</v>
      </c>
      <c r="F12" s="64">
        <v>3095</v>
      </c>
      <c r="G12" s="94">
        <v>2199</v>
      </c>
      <c r="H12" s="94">
        <v>3274</v>
      </c>
      <c r="I12" s="94">
        <v>2265</v>
      </c>
      <c r="J12" s="94">
        <v>3370</v>
      </c>
      <c r="K12" s="94">
        <v>2300</v>
      </c>
      <c r="L12" s="94">
        <v>3388</v>
      </c>
      <c r="M12" s="94">
        <v>2225</v>
      </c>
      <c r="N12" s="94">
        <v>3331</v>
      </c>
      <c r="O12" s="94">
        <v>2272</v>
      </c>
      <c r="P12" s="94">
        <v>3426</v>
      </c>
    </row>
    <row r="13" spans="1:18" s="102" customFormat="1">
      <c r="A13"/>
      <c r="B13" s="82" t="s">
        <v>96</v>
      </c>
      <c r="C13" s="64">
        <v>1805</v>
      </c>
      <c r="D13" s="64">
        <v>2527</v>
      </c>
      <c r="E13" s="64">
        <v>1759</v>
      </c>
      <c r="F13" s="64">
        <v>2456</v>
      </c>
      <c r="G13" s="94">
        <v>1680</v>
      </c>
      <c r="H13" s="94">
        <v>2434</v>
      </c>
      <c r="I13" s="94">
        <v>1616</v>
      </c>
      <c r="J13" s="94">
        <v>2313</v>
      </c>
      <c r="K13" s="94">
        <v>1597</v>
      </c>
      <c r="L13" s="94">
        <v>2205</v>
      </c>
      <c r="M13" s="94">
        <v>1635</v>
      </c>
      <c r="N13" s="94">
        <v>2329</v>
      </c>
      <c r="O13" s="94">
        <v>1633</v>
      </c>
      <c r="P13" s="94">
        <v>2280</v>
      </c>
    </row>
    <row r="14" spans="1:18" s="102" customFormat="1">
      <c r="A14"/>
      <c r="B14" s="82" t="s">
        <v>86</v>
      </c>
      <c r="C14" s="64">
        <v>1215</v>
      </c>
      <c r="D14" s="64">
        <v>1937</v>
      </c>
      <c r="E14" s="64">
        <v>1246</v>
      </c>
      <c r="F14" s="64">
        <v>1954</v>
      </c>
      <c r="G14" s="94">
        <v>1194</v>
      </c>
      <c r="H14" s="94">
        <v>1819</v>
      </c>
      <c r="I14" s="94">
        <v>1167</v>
      </c>
      <c r="J14" s="94">
        <v>1812</v>
      </c>
      <c r="K14" s="94">
        <v>1155</v>
      </c>
      <c r="L14" s="94">
        <v>1728</v>
      </c>
      <c r="M14" s="94">
        <v>1124</v>
      </c>
      <c r="N14" s="94">
        <v>1645</v>
      </c>
      <c r="O14" s="94">
        <v>1098</v>
      </c>
      <c r="P14" s="94">
        <v>1651</v>
      </c>
    </row>
    <row r="15" spans="1:18" s="102" customFormat="1">
      <c r="A15"/>
      <c r="B15" s="82" t="s">
        <v>423</v>
      </c>
      <c r="C15" s="64">
        <v>445</v>
      </c>
      <c r="D15" s="64">
        <v>491</v>
      </c>
      <c r="E15" s="64">
        <v>397</v>
      </c>
      <c r="F15" s="64">
        <v>487</v>
      </c>
      <c r="G15" s="94">
        <v>410</v>
      </c>
      <c r="H15" s="94">
        <v>438</v>
      </c>
      <c r="I15" s="94">
        <v>482</v>
      </c>
      <c r="J15" s="94">
        <v>564</v>
      </c>
      <c r="K15" s="94">
        <v>391</v>
      </c>
      <c r="L15" s="94">
        <v>477</v>
      </c>
      <c r="M15" s="94">
        <v>396</v>
      </c>
      <c r="N15" s="94">
        <v>478</v>
      </c>
      <c r="O15" s="94">
        <v>370</v>
      </c>
      <c r="P15" s="94">
        <v>487</v>
      </c>
    </row>
    <row r="16" spans="1:18" s="102" customFormat="1">
      <c r="A16"/>
      <c r="B16" s="82" t="s">
        <v>419</v>
      </c>
      <c r="C16" s="123">
        <v>1259</v>
      </c>
      <c r="D16" s="123">
        <v>1454</v>
      </c>
      <c r="E16" s="123">
        <v>1264</v>
      </c>
      <c r="F16" s="123">
        <v>1536</v>
      </c>
      <c r="G16" s="123">
        <v>1286</v>
      </c>
      <c r="H16" s="123">
        <v>1552</v>
      </c>
      <c r="I16" s="123">
        <v>1292</v>
      </c>
      <c r="J16" s="123">
        <v>1578</v>
      </c>
      <c r="K16" s="123">
        <v>1383</v>
      </c>
      <c r="L16" s="123">
        <v>1704</v>
      </c>
      <c r="M16" s="123">
        <v>1350</v>
      </c>
      <c r="N16" s="123">
        <v>1689</v>
      </c>
      <c r="O16" s="123">
        <v>1451</v>
      </c>
      <c r="P16" s="123">
        <v>1861</v>
      </c>
    </row>
    <row r="17" spans="1:18" ht="14.4" thickBot="1">
      <c r="B17" s="170" t="s">
        <v>412</v>
      </c>
      <c r="C17" s="170">
        <v>33780</v>
      </c>
      <c r="D17" s="170">
        <v>32546</v>
      </c>
      <c r="E17" s="170">
        <v>34440</v>
      </c>
      <c r="F17" s="170">
        <v>33200</v>
      </c>
      <c r="G17" s="170">
        <v>35320</v>
      </c>
      <c r="H17" s="170">
        <v>33867</v>
      </c>
      <c r="I17" s="170">
        <v>36504</v>
      </c>
      <c r="J17" s="170">
        <v>34843</v>
      </c>
      <c r="K17" s="170">
        <v>37337</v>
      </c>
      <c r="L17" s="170">
        <v>35731</v>
      </c>
      <c r="M17" s="170">
        <v>37136</v>
      </c>
      <c r="N17" s="170">
        <v>35898</v>
      </c>
      <c r="O17" s="170">
        <v>37388</v>
      </c>
      <c r="P17" s="170">
        <v>36444</v>
      </c>
    </row>
    <row r="18" spans="1:18" s="51" customFormat="1" ht="12.75" customHeight="1" thickTop="1">
      <c r="A18" s="53" t="s">
        <v>457</v>
      </c>
    </row>
    <row r="19" spans="1:18">
      <c r="B19" s="53" t="s">
        <v>484</v>
      </c>
      <c r="C19" s="95"/>
      <c r="D19" s="95"/>
      <c r="E19" s="95"/>
      <c r="F19" s="95"/>
      <c r="G19" s="95"/>
      <c r="H19" s="95"/>
      <c r="I19" s="95"/>
      <c r="J19" s="95"/>
      <c r="K19" s="95"/>
      <c r="L19" s="95"/>
      <c r="M19" s="74"/>
    </row>
    <row r="20" spans="1:18">
      <c r="B20" s="53" t="s">
        <v>465</v>
      </c>
      <c r="C20" s="95"/>
      <c r="D20" s="95"/>
      <c r="E20" s="95"/>
      <c r="F20" s="95"/>
      <c r="G20" s="95"/>
      <c r="H20" s="95"/>
      <c r="I20" s="95"/>
      <c r="J20" s="95"/>
      <c r="K20" s="95"/>
      <c r="L20" s="95"/>
      <c r="M20" s="74"/>
    </row>
    <row r="21" spans="1:18">
      <c r="N21" s="86"/>
      <c r="P21" s="86"/>
      <c r="Q21" s="86"/>
      <c r="R21" s="86"/>
    </row>
    <row r="22" spans="1:18" ht="13.95" customHeight="1">
      <c r="G22"/>
      <c r="H22"/>
      <c r="I22"/>
      <c r="J22"/>
      <c r="K22"/>
      <c r="L22"/>
      <c r="M22"/>
    </row>
    <row r="23" spans="1:18">
      <c r="G23"/>
      <c r="H23"/>
      <c r="I23"/>
      <c r="J23"/>
      <c r="K23"/>
      <c r="L23"/>
      <c r="M23"/>
    </row>
    <row r="24" spans="1:18">
      <c r="G24"/>
      <c r="H24"/>
      <c r="I24"/>
      <c r="J24"/>
      <c r="K24"/>
      <c r="L24"/>
      <c r="M24"/>
    </row>
    <row r="25" spans="1:18">
      <c r="A25" s="81"/>
      <c r="B25" s="81"/>
      <c r="C25" s="81"/>
      <c r="D25" s="81"/>
      <c r="E25" s="81"/>
      <c r="F25" s="81"/>
      <c r="G25" s="81"/>
      <c r="H25" s="81"/>
      <c r="I25" s="81"/>
      <c r="J25" s="81"/>
      <c r="K25" s="81"/>
      <c r="L25" s="81"/>
      <c r="M25" s="81"/>
      <c r="N25" s="81"/>
      <c r="O25" s="81"/>
      <c r="P25" s="81"/>
    </row>
    <row r="26" spans="1:18">
      <c r="A26" s="81"/>
      <c r="B26" s="81"/>
      <c r="C26" s="81"/>
      <c r="D26" s="81"/>
      <c r="E26" s="247"/>
      <c r="F26" s="247"/>
      <c r="G26" s="247"/>
      <c r="H26" s="247"/>
      <c r="I26" s="247"/>
      <c r="J26" s="247"/>
      <c r="K26" s="247"/>
      <c r="L26" s="247"/>
      <c r="M26" s="247"/>
      <c r="N26" s="247"/>
      <c r="O26" s="247"/>
      <c r="P26" s="247"/>
    </row>
    <row r="27" spans="1:18">
      <c r="A27" s="172"/>
      <c r="B27" s="172"/>
      <c r="C27" s="171"/>
      <c r="D27" s="171"/>
      <c r="E27" s="81"/>
      <c r="F27" s="81"/>
      <c r="G27" s="81"/>
      <c r="H27" s="81"/>
      <c r="I27" s="81"/>
      <c r="J27" s="81"/>
      <c r="K27" s="81"/>
      <c r="L27" s="81"/>
      <c r="M27" s="81"/>
      <c r="N27" s="81"/>
      <c r="O27" s="81"/>
      <c r="P27" s="81"/>
    </row>
    <row r="28" spans="1:18">
      <c r="A28" s="172"/>
      <c r="B28" s="172"/>
      <c r="C28" s="171"/>
      <c r="D28" s="171"/>
      <c r="E28" s="81"/>
      <c r="F28" s="81"/>
      <c r="G28" s="81"/>
      <c r="H28" s="81"/>
      <c r="I28" s="81"/>
      <c r="J28" s="81"/>
      <c r="K28" s="81"/>
      <c r="L28" s="81"/>
      <c r="M28" s="81"/>
      <c r="N28" s="81"/>
      <c r="O28" s="81"/>
      <c r="P28" s="81"/>
    </row>
    <row r="29" spans="1:18">
      <c r="A29" s="81"/>
      <c r="B29" s="172"/>
      <c r="C29" s="171"/>
      <c r="D29" s="171"/>
      <c r="E29" s="81"/>
      <c r="F29" s="81"/>
      <c r="G29" s="81"/>
      <c r="H29" s="81"/>
      <c r="I29" s="81"/>
      <c r="J29" s="81"/>
      <c r="K29" s="81"/>
      <c r="L29" s="81"/>
      <c r="M29" s="81"/>
      <c r="N29" s="81"/>
      <c r="O29" s="81"/>
      <c r="P29" s="81"/>
    </row>
    <row r="30" spans="1:18">
      <c r="A30" s="81"/>
      <c r="B30" s="172"/>
      <c r="C30" s="171"/>
      <c r="D30" s="171"/>
      <c r="E30" s="81"/>
      <c r="F30" s="81"/>
      <c r="G30" s="81"/>
      <c r="H30" s="81"/>
      <c r="I30" s="81"/>
      <c r="J30" s="81"/>
      <c r="K30" s="81"/>
      <c r="L30" s="81"/>
      <c r="M30" s="81"/>
      <c r="N30" s="81"/>
      <c r="O30" s="81"/>
      <c r="P30" s="81"/>
    </row>
    <row r="31" spans="1:18">
      <c r="A31" s="81"/>
      <c r="B31" s="172"/>
      <c r="C31" s="171"/>
      <c r="D31" s="171"/>
      <c r="E31" s="81"/>
      <c r="F31" s="81"/>
      <c r="G31" s="81"/>
      <c r="H31" s="81"/>
      <c r="I31" s="81"/>
      <c r="J31" s="81"/>
      <c r="K31" s="81"/>
      <c r="L31" s="81"/>
      <c r="M31" s="81"/>
      <c r="N31" s="81"/>
      <c r="O31" s="81"/>
      <c r="P31" s="81"/>
    </row>
    <row r="32" spans="1:18">
      <c r="B32" s="172"/>
      <c r="C32" s="67"/>
      <c r="D32" s="67"/>
      <c r="G32"/>
      <c r="H32"/>
      <c r="I32"/>
      <c r="J32"/>
      <c r="K32"/>
      <c r="L32"/>
      <c r="M32"/>
    </row>
    <row r="33" spans="1:13">
      <c r="B33" s="172"/>
      <c r="C33" s="67"/>
      <c r="D33" s="67"/>
      <c r="G33"/>
      <c r="H33"/>
      <c r="I33"/>
      <c r="J33"/>
      <c r="K33"/>
      <c r="L33"/>
      <c r="M33"/>
    </row>
    <row r="34" spans="1:13">
      <c r="G34"/>
      <c r="H34"/>
      <c r="I34"/>
      <c r="J34"/>
      <c r="K34"/>
      <c r="L34"/>
      <c r="M34"/>
    </row>
    <row r="35" spans="1:13">
      <c r="G35"/>
      <c r="H35"/>
      <c r="I35"/>
      <c r="J35"/>
      <c r="K35"/>
      <c r="L35"/>
      <c r="M35"/>
    </row>
    <row r="36" spans="1:13">
      <c r="G36"/>
      <c r="H36"/>
      <c r="I36"/>
      <c r="J36"/>
      <c r="K36"/>
      <c r="L36"/>
      <c r="M36"/>
    </row>
    <row r="37" spans="1:13">
      <c r="G37"/>
      <c r="H37"/>
      <c r="I37"/>
      <c r="J37"/>
      <c r="K37"/>
      <c r="L37"/>
      <c r="M37"/>
    </row>
    <row r="38" spans="1:13">
      <c r="G38"/>
      <c r="H38"/>
      <c r="I38"/>
      <c r="J38"/>
      <c r="K38"/>
      <c r="L38"/>
      <c r="M38"/>
    </row>
    <row r="39" spans="1:13">
      <c r="A39" s="53"/>
      <c r="G39"/>
      <c r="H39"/>
      <c r="I39"/>
      <c r="J39"/>
      <c r="K39"/>
      <c r="L39"/>
      <c r="M39"/>
    </row>
    <row r="40" spans="1:13" s="51" customFormat="1" ht="12.75" customHeight="1">
      <c r="A40"/>
    </row>
    <row r="41" spans="1:13">
      <c r="G41"/>
      <c r="H41"/>
      <c r="I41"/>
      <c r="J41"/>
      <c r="K41"/>
      <c r="L41"/>
      <c r="M41"/>
    </row>
    <row r="42" spans="1:13">
      <c r="G42"/>
      <c r="H42"/>
      <c r="I42"/>
      <c r="J42"/>
      <c r="K42"/>
      <c r="L42"/>
      <c r="M42"/>
    </row>
    <row r="43" spans="1:13">
      <c r="G43"/>
      <c r="H43"/>
      <c r="I43"/>
      <c r="J43"/>
      <c r="K43"/>
      <c r="L43"/>
      <c r="M43"/>
    </row>
    <row r="61" spans="1:15" s="51" customFormat="1" ht="12.75" customHeight="1">
      <c r="A61"/>
      <c r="B61"/>
      <c r="C61"/>
      <c r="D61"/>
      <c r="E61"/>
      <c r="F61"/>
      <c r="G61" s="86"/>
      <c r="H61" s="86"/>
      <c r="I61" s="86"/>
      <c r="J61" s="86"/>
      <c r="K61" s="86"/>
      <c r="L61" s="86"/>
      <c r="M61" s="86"/>
      <c r="N61"/>
      <c r="O61"/>
    </row>
  </sheetData>
  <mergeCells count="14">
    <mergeCell ref="O4:P4"/>
    <mergeCell ref="E26:F26"/>
    <mergeCell ref="G26:H26"/>
    <mergeCell ref="I26:J26"/>
    <mergeCell ref="K26:L26"/>
    <mergeCell ref="M26:N26"/>
    <mergeCell ref="O26:P26"/>
    <mergeCell ref="M4:N4"/>
    <mergeCell ref="B4:B5"/>
    <mergeCell ref="C4:D4"/>
    <mergeCell ref="E4:F4"/>
    <mergeCell ref="G4:H4"/>
    <mergeCell ref="K4:L4"/>
    <mergeCell ref="I4:J4"/>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642E-C460-48D8-949A-61295A49EC3E}">
  <sheetPr codeName="Blad16"/>
  <dimension ref="A1:AE127"/>
  <sheetViews>
    <sheetView zoomScaleNormal="100" workbookViewId="0">
      <pane ySplit="4" topLeftCell="A77" activePane="bottomLeft" state="frozen"/>
      <selection pane="bottomLeft"/>
    </sheetView>
  </sheetViews>
  <sheetFormatPr defaultRowHeight="13.8"/>
  <cols>
    <col min="1" max="2" width="10.5" customWidth="1"/>
    <col min="3" max="3" width="11" customWidth="1"/>
    <col min="4" max="4" width="10.5" customWidth="1"/>
    <col min="5" max="5" width="11.8984375" customWidth="1"/>
    <col min="6" max="12" width="10.5" style="86" customWidth="1"/>
    <col min="13" max="13" width="13" customWidth="1"/>
  </cols>
  <sheetData>
    <row r="1" spans="1:31">
      <c r="A1" s="105" t="s">
        <v>532</v>
      </c>
      <c r="B1" s="105"/>
      <c r="C1" s="105"/>
      <c r="D1" s="105"/>
      <c r="E1" s="105"/>
      <c r="F1" s="105"/>
      <c r="G1" s="105"/>
      <c r="H1" s="105"/>
      <c r="I1" s="105"/>
      <c r="J1" s="105"/>
      <c r="K1" s="105"/>
      <c r="L1" s="105"/>
      <c r="M1" s="105"/>
      <c r="N1" s="42"/>
      <c r="O1" s="42"/>
    </row>
    <row r="2" spans="1:31">
      <c r="A2" s="106" t="s">
        <v>581</v>
      </c>
      <c r="B2" s="106"/>
      <c r="C2" s="106"/>
      <c r="D2" s="106"/>
      <c r="E2" s="106"/>
      <c r="F2" s="106"/>
      <c r="G2" s="106"/>
      <c r="H2" s="106"/>
      <c r="I2" s="106"/>
      <c r="J2" s="106"/>
      <c r="K2" s="106"/>
      <c r="L2" s="106"/>
      <c r="M2" s="106"/>
      <c r="N2" s="42"/>
      <c r="O2" s="42"/>
    </row>
    <row r="3" spans="1:31" ht="14.4" thickBot="1">
      <c r="E3" s="43"/>
      <c r="F3" s="87"/>
      <c r="G3" s="87"/>
      <c r="H3" s="87"/>
      <c r="I3" s="87"/>
      <c r="J3" s="87"/>
      <c r="K3" s="87"/>
      <c r="L3" s="87"/>
      <c r="M3" s="188"/>
      <c r="N3" s="43"/>
      <c r="O3" s="43"/>
    </row>
    <row r="4" spans="1:31" ht="40.200000000000003" customHeight="1">
      <c r="A4" s="174" t="s">
        <v>533</v>
      </c>
      <c r="B4" s="174" t="s">
        <v>81</v>
      </c>
      <c r="C4" s="174" t="s">
        <v>534</v>
      </c>
      <c r="D4" s="174" t="s">
        <v>90</v>
      </c>
      <c r="E4" s="174" t="s">
        <v>82</v>
      </c>
      <c r="F4" s="174" t="s">
        <v>420</v>
      </c>
      <c r="G4" s="174" t="s">
        <v>421</v>
      </c>
      <c r="H4" s="174" t="s">
        <v>582</v>
      </c>
      <c r="I4" s="174" t="s">
        <v>96</v>
      </c>
      <c r="J4" s="174" t="s">
        <v>86</v>
      </c>
      <c r="K4" s="174" t="s">
        <v>423</v>
      </c>
      <c r="L4" s="174" t="s">
        <v>535</v>
      </c>
      <c r="M4" s="174" t="s">
        <v>536</v>
      </c>
      <c r="S4" s="81"/>
      <c r="T4" s="81"/>
      <c r="U4" s="81"/>
      <c r="V4" s="81"/>
      <c r="W4" s="81"/>
      <c r="X4" s="81"/>
      <c r="Y4" s="81"/>
      <c r="Z4" s="81"/>
      <c r="AA4" s="81"/>
      <c r="AB4" s="81"/>
      <c r="AC4" s="81"/>
      <c r="AD4" s="81"/>
      <c r="AE4" s="81"/>
    </row>
    <row r="5" spans="1:31">
      <c r="A5" s="82">
        <v>201501</v>
      </c>
      <c r="B5" s="64">
        <v>20359</v>
      </c>
      <c r="C5" s="64">
        <v>15354</v>
      </c>
      <c r="D5" s="64">
        <v>9500</v>
      </c>
      <c r="E5" s="64">
        <v>4998</v>
      </c>
      <c r="F5" s="64">
        <v>4209</v>
      </c>
      <c r="G5" s="64">
        <v>3819</v>
      </c>
      <c r="H5" s="64">
        <v>4077</v>
      </c>
      <c r="I5" s="64">
        <v>2931</v>
      </c>
      <c r="J5" s="64">
        <v>1213</v>
      </c>
      <c r="K5" s="64">
        <v>545</v>
      </c>
      <c r="L5" s="64">
        <v>1773</v>
      </c>
      <c r="M5" s="64">
        <v>50339</v>
      </c>
      <c r="S5" s="81"/>
      <c r="T5" s="81"/>
      <c r="U5" s="81"/>
      <c r="V5" s="81"/>
      <c r="W5" s="81"/>
      <c r="X5" s="81"/>
      <c r="Y5" s="81"/>
      <c r="Z5" s="81"/>
      <c r="AA5" s="81"/>
      <c r="AB5" s="81"/>
      <c r="AC5" s="81"/>
      <c r="AD5" s="81"/>
      <c r="AE5" s="81"/>
    </row>
    <row r="6" spans="1:31" s="102" customFormat="1">
      <c r="A6" s="82">
        <v>201502</v>
      </c>
      <c r="B6" s="64">
        <v>20761</v>
      </c>
      <c r="C6" s="64">
        <v>15401</v>
      </c>
      <c r="D6" s="64">
        <v>9496</v>
      </c>
      <c r="E6" s="64">
        <v>5244</v>
      </c>
      <c r="F6" s="64">
        <v>4225</v>
      </c>
      <c r="G6" s="64">
        <v>3810</v>
      </c>
      <c r="H6" s="64">
        <v>4091</v>
      </c>
      <c r="I6" s="64">
        <v>2947</v>
      </c>
      <c r="J6" s="64">
        <v>1227</v>
      </c>
      <c r="K6" s="64">
        <v>538</v>
      </c>
      <c r="L6" s="64">
        <v>1765</v>
      </c>
      <c r="M6" s="64">
        <v>50758</v>
      </c>
      <c r="S6" s="81"/>
      <c r="T6" s="81"/>
      <c r="U6" s="81"/>
      <c r="V6" s="81"/>
      <c r="W6" s="81"/>
      <c r="X6" s="81"/>
      <c r="Y6" s="81"/>
      <c r="Z6" s="81"/>
      <c r="AA6" s="81"/>
      <c r="AB6" s="81"/>
      <c r="AC6" s="81"/>
      <c r="AD6" s="81"/>
      <c r="AE6" s="81"/>
    </row>
    <row r="7" spans="1:31" s="102" customFormat="1" ht="13.95" customHeight="1">
      <c r="A7" s="82">
        <v>201503</v>
      </c>
      <c r="B7" s="64">
        <v>21034</v>
      </c>
      <c r="C7" s="64">
        <v>15412</v>
      </c>
      <c r="D7" s="64">
        <v>9560</v>
      </c>
      <c r="E7" s="64">
        <v>5235</v>
      </c>
      <c r="F7" s="64">
        <v>4256</v>
      </c>
      <c r="G7" s="64">
        <v>3803</v>
      </c>
      <c r="H7" s="64">
        <v>4092</v>
      </c>
      <c r="I7" s="64">
        <v>2940</v>
      </c>
      <c r="J7" s="64">
        <v>1233</v>
      </c>
      <c r="K7" s="64">
        <v>518</v>
      </c>
      <c r="L7" s="64">
        <v>1775</v>
      </c>
      <c r="M7" s="64">
        <v>50879</v>
      </c>
      <c r="S7" s="81"/>
      <c r="T7" s="81"/>
      <c r="U7" s="81"/>
      <c r="V7" s="81"/>
      <c r="W7" s="81"/>
      <c r="X7" s="81"/>
      <c r="Y7" s="81"/>
      <c r="Z7" s="81"/>
      <c r="AA7" s="81"/>
      <c r="AB7" s="81"/>
      <c r="AC7" s="81"/>
      <c r="AD7" s="81"/>
      <c r="AE7" s="81"/>
    </row>
    <row r="8" spans="1:31" s="102" customFormat="1" ht="13.95" customHeight="1">
      <c r="A8" s="82">
        <v>201504</v>
      </c>
      <c r="B8" s="64">
        <v>21055</v>
      </c>
      <c r="C8" s="64">
        <v>15463</v>
      </c>
      <c r="D8" s="64">
        <v>9599</v>
      </c>
      <c r="E8" s="64">
        <v>5343</v>
      </c>
      <c r="F8" s="64">
        <v>4243</v>
      </c>
      <c r="G8" s="64">
        <v>3834</v>
      </c>
      <c r="H8" s="64">
        <v>4101</v>
      </c>
      <c r="I8" s="64">
        <v>2947</v>
      </c>
      <c r="J8" s="64">
        <v>1228</v>
      </c>
      <c r="K8" s="64">
        <v>528</v>
      </c>
      <c r="L8" s="64">
        <v>1717</v>
      </c>
      <c r="M8" s="64">
        <v>50939</v>
      </c>
      <c r="S8" s="81"/>
      <c r="T8" s="81"/>
      <c r="U8" s="81"/>
      <c r="V8" s="81"/>
      <c r="W8" s="81"/>
      <c r="X8" s="81"/>
      <c r="Y8" s="81"/>
      <c r="Z8" s="81"/>
      <c r="AA8" s="81"/>
      <c r="AB8" s="81"/>
      <c r="AC8" s="81"/>
      <c r="AD8" s="81"/>
      <c r="AE8" s="81"/>
    </row>
    <row r="9" spans="1:31" s="102" customFormat="1">
      <c r="A9" s="82">
        <v>201505</v>
      </c>
      <c r="B9" s="64">
        <v>21146</v>
      </c>
      <c r="C9" s="64">
        <v>15355</v>
      </c>
      <c r="D9" s="64">
        <v>9882</v>
      </c>
      <c r="E9" s="64">
        <v>5345</v>
      </c>
      <c r="F9" s="64">
        <v>4258</v>
      </c>
      <c r="G9" s="64">
        <v>3839</v>
      </c>
      <c r="H9" s="64">
        <v>4082</v>
      </c>
      <c r="I9" s="64">
        <v>2914</v>
      </c>
      <c r="J9" s="64">
        <v>1238</v>
      </c>
      <c r="K9" s="64">
        <v>515</v>
      </c>
      <c r="L9" s="64">
        <v>1725</v>
      </c>
      <c r="M9" s="64">
        <v>51166</v>
      </c>
      <c r="S9" s="81"/>
      <c r="T9" s="81"/>
      <c r="U9" s="81"/>
      <c r="V9" s="81"/>
      <c r="W9" s="81"/>
      <c r="X9" s="81"/>
      <c r="Y9" s="81"/>
      <c r="Z9" s="81"/>
      <c r="AA9" s="81"/>
      <c r="AB9" s="81"/>
      <c r="AC9" s="81"/>
      <c r="AD9" s="81"/>
      <c r="AE9" s="81"/>
    </row>
    <row r="10" spans="1:31" s="102" customFormat="1">
      <c r="A10" s="82">
        <v>201506</v>
      </c>
      <c r="B10" s="64">
        <v>21398</v>
      </c>
      <c r="C10" s="64">
        <v>15532</v>
      </c>
      <c r="D10" s="64">
        <v>9964</v>
      </c>
      <c r="E10" s="64">
        <v>5346</v>
      </c>
      <c r="F10" s="64">
        <v>4326</v>
      </c>
      <c r="G10" s="64">
        <v>3851</v>
      </c>
      <c r="H10" s="64">
        <v>4113</v>
      </c>
      <c r="I10" s="64">
        <v>2931</v>
      </c>
      <c r="J10" s="64">
        <v>1255</v>
      </c>
      <c r="K10" s="64">
        <v>523</v>
      </c>
      <c r="L10" s="64">
        <v>1724</v>
      </c>
      <c r="M10" s="64">
        <v>51615</v>
      </c>
      <c r="S10" s="81"/>
      <c r="T10" s="81"/>
      <c r="U10" s="81"/>
      <c r="V10" s="81"/>
      <c r="W10" s="81"/>
      <c r="X10" s="81"/>
      <c r="Y10" s="81"/>
      <c r="Z10" s="81"/>
      <c r="AA10" s="81"/>
      <c r="AB10" s="81"/>
      <c r="AC10" s="81"/>
      <c r="AD10" s="81"/>
      <c r="AE10" s="81"/>
    </row>
    <row r="11" spans="1:31" s="102" customFormat="1">
      <c r="A11" s="82">
        <v>201507</v>
      </c>
      <c r="B11" s="64">
        <v>21662</v>
      </c>
      <c r="C11" s="64">
        <v>15564</v>
      </c>
      <c r="D11" s="64">
        <v>10036</v>
      </c>
      <c r="E11" s="64">
        <v>5183</v>
      </c>
      <c r="F11" s="64">
        <v>4340</v>
      </c>
      <c r="G11" s="64">
        <v>3882</v>
      </c>
      <c r="H11" s="64">
        <v>4173</v>
      </c>
      <c r="I11" s="64">
        <v>2941</v>
      </c>
      <c r="J11" s="64">
        <v>1276</v>
      </c>
      <c r="K11" s="64">
        <v>513</v>
      </c>
      <c r="L11" s="64">
        <v>1746</v>
      </c>
      <c r="M11" s="64">
        <v>51886</v>
      </c>
      <c r="S11" s="81"/>
      <c r="T11" s="81"/>
      <c r="U11" s="81"/>
      <c r="V11" s="81"/>
      <c r="W11" s="81"/>
      <c r="X11" s="81"/>
      <c r="Y11" s="81"/>
      <c r="Z11" s="81"/>
      <c r="AA11" s="81"/>
      <c r="AB11" s="81"/>
      <c r="AC11" s="81"/>
      <c r="AD11" s="81"/>
      <c r="AE11" s="81"/>
    </row>
    <row r="12" spans="1:31" s="102" customFormat="1">
      <c r="A12" s="82">
        <v>201508</v>
      </c>
      <c r="B12" s="64">
        <v>21698</v>
      </c>
      <c r="C12" s="64">
        <v>15598</v>
      </c>
      <c r="D12" s="64">
        <v>10105</v>
      </c>
      <c r="E12" s="64">
        <v>5130</v>
      </c>
      <c r="F12" s="64">
        <v>4375</v>
      </c>
      <c r="G12" s="64">
        <v>3915</v>
      </c>
      <c r="H12" s="64">
        <v>4162</v>
      </c>
      <c r="I12" s="64">
        <v>2989</v>
      </c>
      <c r="J12" s="64">
        <v>1299</v>
      </c>
      <c r="K12" s="64">
        <v>520</v>
      </c>
      <c r="L12" s="64">
        <v>1779</v>
      </c>
      <c r="M12" s="64">
        <v>52075</v>
      </c>
      <c r="S12" s="81"/>
      <c r="T12" s="81"/>
      <c r="U12" s="81"/>
      <c r="V12" s="81"/>
      <c r="W12" s="81"/>
      <c r="X12" s="81"/>
      <c r="Y12" s="81"/>
      <c r="Z12" s="81"/>
      <c r="AA12" s="81"/>
      <c r="AB12" s="81"/>
      <c r="AC12" s="81"/>
      <c r="AD12" s="81"/>
      <c r="AE12" s="81"/>
    </row>
    <row r="13" spans="1:31" s="102" customFormat="1">
      <c r="A13" s="82">
        <v>201509</v>
      </c>
      <c r="B13" s="64">
        <v>21892</v>
      </c>
      <c r="C13" s="64">
        <v>15614</v>
      </c>
      <c r="D13" s="64">
        <v>10180</v>
      </c>
      <c r="E13" s="64">
        <v>5371</v>
      </c>
      <c r="F13" s="64">
        <v>4381</v>
      </c>
      <c r="G13" s="64">
        <v>3958</v>
      </c>
      <c r="H13" s="64">
        <v>4135</v>
      </c>
      <c r="I13" s="64">
        <v>2979</v>
      </c>
      <c r="J13" s="64">
        <v>1273</v>
      </c>
      <c r="K13" s="64">
        <v>514</v>
      </c>
      <c r="L13" s="64">
        <v>1785</v>
      </c>
      <c r="M13" s="64">
        <v>52450</v>
      </c>
      <c r="S13" s="81"/>
      <c r="T13" s="81"/>
      <c r="U13" s="81"/>
      <c r="V13" s="81"/>
      <c r="W13" s="81"/>
      <c r="X13" s="81"/>
      <c r="Y13" s="81"/>
      <c r="Z13" s="81"/>
      <c r="AA13" s="81"/>
      <c r="AB13" s="81"/>
      <c r="AC13" s="81"/>
      <c r="AD13" s="81"/>
      <c r="AE13" s="81"/>
    </row>
    <row r="14" spans="1:31" s="102" customFormat="1">
      <c r="A14" s="82">
        <v>201510</v>
      </c>
      <c r="B14" s="64">
        <v>21767</v>
      </c>
      <c r="C14" s="64">
        <v>15535</v>
      </c>
      <c r="D14" s="64">
        <v>10199</v>
      </c>
      <c r="E14" s="64">
        <v>5329</v>
      </c>
      <c r="F14" s="64">
        <v>4393</v>
      </c>
      <c r="G14" s="64">
        <v>3938</v>
      </c>
      <c r="H14" s="64">
        <v>4229</v>
      </c>
      <c r="I14" s="64">
        <v>2975</v>
      </c>
      <c r="J14" s="64">
        <v>1289</v>
      </c>
      <c r="K14" s="64">
        <v>497</v>
      </c>
      <c r="L14" s="64">
        <v>1826</v>
      </c>
      <c r="M14" s="64">
        <v>52366</v>
      </c>
      <c r="S14" s="81"/>
      <c r="T14" s="81"/>
      <c r="U14" s="81"/>
      <c r="V14" s="81"/>
      <c r="W14" s="81"/>
      <c r="X14" s="81"/>
      <c r="Y14" s="81"/>
      <c r="Z14" s="81"/>
      <c r="AA14" s="81"/>
      <c r="AB14" s="81"/>
      <c r="AC14" s="81"/>
      <c r="AD14" s="81"/>
      <c r="AE14" s="81"/>
    </row>
    <row r="15" spans="1:31" s="102" customFormat="1">
      <c r="A15" s="82">
        <v>201511</v>
      </c>
      <c r="B15" s="64">
        <v>21986</v>
      </c>
      <c r="C15" s="64">
        <v>15579</v>
      </c>
      <c r="D15" s="64">
        <v>10227</v>
      </c>
      <c r="E15" s="64">
        <v>5390</v>
      </c>
      <c r="F15" s="64">
        <v>4291</v>
      </c>
      <c r="G15" s="64">
        <v>3976</v>
      </c>
      <c r="H15" s="64">
        <v>4306</v>
      </c>
      <c r="I15" s="64">
        <v>2943</v>
      </c>
      <c r="J15" s="64">
        <v>1260</v>
      </c>
      <c r="K15" s="64">
        <v>505</v>
      </c>
      <c r="L15" s="64">
        <v>1936</v>
      </c>
      <c r="M15" s="64">
        <v>52743</v>
      </c>
      <c r="S15" s="81"/>
      <c r="T15" s="81"/>
      <c r="U15" s="81"/>
      <c r="V15" s="81"/>
      <c r="W15" s="81"/>
      <c r="X15" s="81"/>
      <c r="Y15" s="81"/>
      <c r="Z15" s="81"/>
      <c r="AA15" s="81"/>
      <c r="AB15" s="81"/>
      <c r="AC15" s="81"/>
      <c r="AD15" s="81"/>
      <c r="AE15" s="81"/>
    </row>
    <row r="16" spans="1:31" s="102" customFormat="1">
      <c r="A16" s="82">
        <v>201512</v>
      </c>
      <c r="B16" s="64">
        <v>22040</v>
      </c>
      <c r="C16" s="64">
        <v>15643</v>
      </c>
      <c r="D16" s="64">
        <v>10240</v>
      </c>
      <c r="E16" s="64">
        <v>5380</v>
      </c>
      <c r="F16" s="64">
        <v>4293</v>
      </c>
      <c r="G16" s="64">
        <v>3977</v>
      </c>
      <c r="H16" s="64">
        <v>4317</v>
      </c>
      <c r="I16" s="64">
        <v>2958</v>
      </c>
      <c r="J16" s="64">
        <v>1282</v>
      </c>
      <c r="K16" s="64">
        <v>512</v>
      </c>
      <c r="L16" s="64">
        <v>2015</v>
      </c>
      <c r="M16" s="64">
        <v>52896</v>
      </c>
      <c r="S16" s="81"/>
      <c r="T16" s="81"/>
      <c r="U16" s="81"/>
      <c r="V16" s="81"/>
      <c r="W16" s="81"/>
      <c r="X16" s="81"/>
      <c r="Y16" s="81"/>
      <c r="Z16" s="81"/>
      <c r="AA16" s="81"/>
      <c r="AB16" s="81"/>
      <c r="AC16" s="81"/>
      <c r="AD16" s="81"/>
      <c r="AE16" s="81"/>
    </row>
    <row r="17" spans="1:31" s="51" customFormat="1" ht="12.75" customHeight="1">
      <c r="A17" s="82">
        <v>201601</v>
      </c>
      <c r="B17" s="64">
        <v>21788</v>
      </c>
      <c r="C17" s="64">
        <v>15496</v>
      </c>
      <c r="D17" s="64">
        <v>10104</v>
      </c>
      <c r="E17" s="64">
        <v>5135</v>
      </c>
      <c r="F17" s="64">
        <v>4224</v>
      </c>
      <c r="G17" s="64">
        <v>3996</v>
      </c>
      <c r="H17" s="64">
        <v>4246</v>
      </c>
      <c r="I17" s="64">
        <v>2927</v>
      </c>
      <c r="J17" s="64">
        <v>1236</v>
      </c>
      <c r="K17" s="64">
        <v>514</v>
      </c>
      <c r="L17" s="64">
        <v>2031</v>
      </c>
      <c r="M17" s="64">
        <v>52252</v>
      </c>
      <c r="S17" s="81"/>
      <c r="T17" s="81"/>
      <c r="U17" s="81"/>
      <c r="V17" s="81"/>
      <c r="W17" s="81"/>
      <c r="X17" s="81"/>
      <c r="Y17" s="81"/>
      <c r="Z17" s="81"/>
      <c r="AA17" s="81"/>
      <c r="AB17" s="81"/>
      <c r="AC17" s="81"/>
      <c r="AD17" s="81"/>
      <c r="AE17" s="81"/>
    </row>
    <row r="18" spans="1:31">
      <c r="A18" s="82">
        <v>201602</v>
      </c>
      <c r="B18" s="64">
        <v>21508</v>
      </c>
      <c r="C18" s="64">
        <v>15342</v>
      </c>
      <c r="D18" s="64">
        <v>10027</v>
      </c>
      <c r="E18" s="64">
        <v>5275</v>
      </c>
      <c r="F18" s="64">
        <v>4174</v>
      </c>
      <c r="G18" s="64">
        <v>3984</v>
      </c>
      <c r="H18" s="64">
        <v>4261</v>
      </c>
      <c r="I18" s="64">
        <v>2918</v>
      </c>
      <c r="J18" s="64">
        <v>1242</v>
      </c>
      <c r="K18" s="64">
        <v>503</v>
      </c>
      <c r="L18" s="64">
        <v>1992</v>
      </c>
      <c r="M18" s="64">
        <v>51920</v>
      </c>
      <c r="S18" s="81"/>
      <c r="T18" s="81"/>
      <c r="U18" s="81"/>
      <c r="V18" s="81"/>
      <c r="W18" s="81"/>
      <c r="X18" s="81"/>
      <c r="Y18" s="81"/>
      <c r="Z18" s="81"/>
      <c r="AA18" s="81"/>
      <c r="AB18" s="81"/>
      <c r="AC18" s="81"/>
      <c r="AD18" s="81"/>
      <c r="AE18" s="81"/>
    </row>
    <row r="19" spans="1:31">
      <c r="A19" s="82">
        <v>201603</v>
      </c>
      <c r="B19" s="64">
        <v>21877</v>
      </c>
      <c r="C19" s="64">
        <v>15389</v>
      </c>
      <c r="D19" s="64">
        <v>9958</v>
      </c>
      <c r="E19" s="64">
        <v>5332</v>
      </c>
      <c r="F19" s="64">
        <v>4237</v>
      </c>
      <c r="G19" s="64">
        <v>4012</v>
      </c>
      <c r="H19" s="64">
        <v>4311</v>
      </c>
      <c r="I19" s="64">
        <v>2915</v>
      </c>
      <c r="J19" s="64">
        <v>1190</v>
      </c>
      <c r="K19" s="64">
        <v>504</v>
      </c>
      <c r="L19" s="64">
        <v>1992</v>
      </c>
      <c r="M19" s="64">
        <v>52329</v>
      </c>
      <c r="S19" s="81"/>
      <c r="T19" s="81"/>
      <c r="U19" s="81"/>
      <c r="V19" s="81"/>
      <c r="W19" s="81"/>
      <c r="X19" s="81"/>
      <c r="Y19" s="81"/>
      <c r="Z19" s="81"/>
      <c r="AA19" s="81"/>
      <c r="AB19" s="81"/>
      <c r="AC19" s="81"/>
      <c r="AD19" s="81"/>
      <c r="AE19" s="81"/>
    </row>
    <row r="20" spans="1:31">
      <c r="A20" s="82">
        <v>201604</v>
      </c>
      <c r="B20" s="64">
        <v>22041</v>
      </c>
      <c r="C20" s="64">
        <v>15374</v>
      </c>
      <c r="D20" s="64">
        <v>9882</v>
      </c>
      <c r="E20" s="64">
        <v>5369</v>
      </c>
      <c r="F20" s="64">
        <v>4258</v>
      </c>
      <c r="G20" s="64">
        <v>4019</v>
      </c>
      <c r="H20" s="64">
        <v>4309</v>
      </c>
      <c r="I20" s="64">
        <v>2929</v>
      </c>
      <c r="J20" s="64">
        <v>1188</v>
      </c>
      <c r="K20" s="64">
        <v>498</v>
      </c>
      <c r="L20" s="64">
        <v>1981</v>
      </c>
      <c r="M20" s="64">
        <v>52508</v>
      </c>
      <c r="N20" s="86"/>
      <c r="S20" s="81"/>
      <c r="T20" s="81"/>
      <c r="U20" s="81"/>
      <c r="V20" s="81"/>
      <c r="W20" s="81"/>
      <c r="X20" s="81"/>
      <c r="Y20" s="81"/>
      <c r="Z20" s="81"/>
      <c r="AA20" s="81"/>
      <c r="AB20" s="81"/>
      <c r="AC20" s="81"/>
      <c r="AD20" s="81"/>
      <c r="AE20" s="81"/>
    </row>
    <row r="21" spans="1:31" ht="13.95" customHeight="1">
      <c r="A21" s="82">
        <v>201605</v>
      </c>
      <c r="B21" s="64">
        <v>22174</v>
      </c>
      <c r="C21" s="64">
        <v>15367</v>
      </c>
      <c r="D21" s="64">
        <v>9816</v>
      </c>
      <c r="E21" s="64">
        <v>5362</v>
      </c>
      <c r="F21" s="64">
        <v>4197</v>
      </c>
      <c r="G21" s="64">
        <v>4006</v>
      </c>
      <c r="H21" s="64">
        <v>4315</v>
      </c>
      <c r="I21" s="64">
        <v>2902</v>
      </c>
      <c r="J21" s="64">
        <v>1198</v>
      </c>
      <c r="K21" s="64">
        <v>488</v>
      </c>
      <c r="L21" s="64">
        <v>2000</v>
      </c>
      <c r="M21" s="64">
        <v>52541</v>
      </c>
      <c r="S21" s="81"/>
      <c r="T21" s="81"/>
      <c r="U21" s="81"/>
      <c r="V21" s="81"/>
      <c r="W21" s="81"/>
      <c r="X21" s="81"/>
      <c r="Y21" s="81"/>
      <c r="Z21" s="81"/>
      <c r="AA21" s="81"/>
      <c r="AB21" s="81"/>
      <c r="AC21" s="81"/>
      <c r="AD21" s="81"/>
      <c r="AE21" s="81"/>
    </row>
    <row r="22" spans="1:31">
      <c r="A22" s="82">
        <v>201606</v>
      </c>
      <c r="B22" s="64">
        <v>22314</v>
      </c>
      <c r="C22" s="64">
        <v>15451</v>
      </c>
      <c r="D22" s="64">
        <v>9835</v>
      </c>
      <c r="E22" s="64">
        <v>5295</v>
      </c>
      <c r="F22" s="64">
        <v>4227</v>
      </c>
      <c r="G22" s="64">
        <v>4037</v>
      </c>
      <c r="H22" s="64">
        <v>4318</v>
      </c>
      <c r="I22" s="64">
        <v>2898</v>
      </c>
      <c r="J22" s="64">
        <v>1231</v>
      </c>
      <c r="K22" s="64">
        <v>520</v>
      </c>
      <c r="L22" s="64">
        <v>1987</v>
      </c>
      <c r="M22" s="64">
        <v>52753</v>
      </c>
      <c r="S22" s="81"/>
      <c r="T22" s="81"/>
      <c r="U22" s="81"/>
      <c r="V22" s="81"/>
      <c r="W22" s="81"/>
      <c r="X22" s="81"/>
      <c r="Y22" s="81"/>
      <c r="Z22" s="81"/>
      <c r="AA22" s="81"/>
      <c r="AB22" s="81"/>
      <c r="AC22" s="81"/>
      <c r="AD22" s="81"/>
      <c r="AE22" s="81"/>
    </row>
    <row r="23" spans="1:31">
      <c r="A23" s="82">
        <v>201607</v>
      </c>
      <c r="B23" s="64">
        <v>22563</v>
      </c>
      <c r="C23" s="64">
        <v>15379</v>
      </c>
      <c r="D23" s="64">
        <v>9770</v>
      </c>
      <c r="E23" s="64">
        <v>5131</v>
      </c>
      <c r="F23" s="64">
        <v>4198</v>
      </c>
      <c r="G23" s="64">
        <v>4021</v>
      </c>
      <c r="H23" s="64">
        <v>4359</v>
      </c>
      <c r="I23" s="64">
        <v>2874</v>
      </c>
      <c r="J23" s="64">
        <v>1239</v>
      </c>
      <c r="K23" s="64">
        <v>512</v>
      </c>
      <c r="L23" s="64">
        <v>1986</v>
      </c>
      <c r="M23" s="64">
        <v>52821</v>
      </c>
      <c r="S23" s="81"/>
      <c r="T23" s="81"/>
      <c r="U23" s="81"/>
      <c r="V23" s="81"/>
      <c r="W23" s="81"/>
      <c r="X23" s="81"/>
      <c r="Y23" s="81"/>
      <c r="Z23" s="81"/>
      <c r="AA23" s="81"/>
      <c r="AB23" s="81"/>
      <c r="AC23" s="81"/>
      <c r="AD23" s="81"/>
      <c r="AE23" s="81"/>
    </row>
    <row r="24" spans="1:31">
      <c r="A24" s="82">
        <v>201608</v>
      </c>
      <c r="B24" s="64">
        <v>22786</v>
      </c>
      <c r="C24" s="64">
        <v>15444</v>
      </c>
      <c r="D24" s="64">
        <v>9794</v>
      </c>
      <c r="E24" s="64">
        <v>5084</v>
      </c>
      <c r="F24" s="64">
        <v>4216</v>
      </c>
      <c r="G24" s="64">
        <v>4032</v>
      </c>
      <c r="H24" s="64">
        <v>4400</v>
      </c>
      <c r="I24" s="64">
        <v>2860</v>
      </c>
      <c r="J24" s="64">
        <v>1233</v>
      </c>
      <c r="K24" s="64">
        <v>496</v>
      </c>
      <c r="L24" s="64">
        <v>1983</v>
      </c>
      <c r="M24" s="64">
        <v>53125</v>
      </c>
      <c r="S24" s="81"/>
      <c r="T24" s="81"/>
      <c r="U24" s="81"/>
      <c r="V24" s="81"/>
      <c r="W24" s="81"/>
      <c r="X24" s="81"/>
      <c r="Y24" s="81"/>
      <c r="Z24" s="81"/>
      <c r="AA24" s="81"/>
      <c r="AB24" s="81"/>
      <c r="AC24" s="81"/>
      <c r="AD24" s="81"/>
      <c r="AE24" s="81"/>
    </row>
    <row r="25" spans="1:31" s="51" customFormat="1" ht="12.75" customHeight="1">
      <c r="A25" s="82">
        <v>201609</v>
      </c>
      <c r="B25" s="64">
        <v>22919</v>
      </c>
      <c r="C25" s="64">
        <v>15401</v>
      </c>
      <c r="D25" s="64">
        <v>9809</v>
      </c>
      <c r="E25" s="64">
        <v>5353</v>
      </c>
      <c r="F25" s="64">
        <v>4228</v>
      </c>
      <c r="G25" s="64">
        <v>4030</v>
      </c>
      <c r="H25" s="64">
        <v>4366</v>
      </c>
      <c r="I25" s="64">
        <v>2846</v>
      </c>
      <c r="J25" s="64">
        <v>1243</v>
      </c>
      <c r="K25" s="64">
        <v>503</v>
      </c>
      <c r="L25" s="64">
        <v>2011</v>
      </c>
      <c r="M25" s="64">
        <v>53418</v>
      </c>
      <c r="S25" s="81"/>
      <c r="T25" s="81"/>
      <c r="U25" s="81"/>
      <c r="V25" s="81"/>
      <c r="W25" s="81"/>
      <c r="X25" s="81"/>
      <c r="Y25" s="81"/>
      <c r="Z25" s="81"/>
      <c r="AA25" s="81"/>
      <c r="AB25" s="81"/>
      <c r="AC25" s="81"/>
      <c r="AD25" s="81"/>
      <c r="AE25" s="81"/>
    </row>
    <row r="26" spans="1:31">
      <c r="A26" s="82">
        <v>201610</v>
      </c>
      <c r="B26" s="64">
        <v>22939</v>
      </c>
      <c r="C26" s="64">
        <v>15344</v>
      </c>
      <c r="D26" s="64">
        <v>9800</v>
      </c>
      <c r="E26" s="64">
        <v>5389</v>
      </c>
      <c r="F26" s="64">
        <v>4213</v>
      </c>
      <c r="G26" s="64">
        <v>4000</v>
      </c>
      <c r="H26" s="64">
        <v>4366</v>
      </c>
      <c r="I26" s="64">
        <v>2866</v>
      </c>
      <c r="J26" s="64">
        <v>1217</v>
      </c>
      <c r="K26" s="64">
        <v>494</v>
      </c>
      <c r="L26" s="64">
        <v>2017</v>
      </c>
      <c r="M26" s="64">
        <v>53384</v>
      </c>
      <c r="S26" s="81"/>
      <c r="T26" s="81"/>
      <c r="U26" s="81"/>
      <c r="V26" s="81"/>
      <c r="W26" s="81"/>
      <c r="X26" s="81"/>
      <c r="Y26" s="81"/>
      <c r="Z26" s="81"/>
      <c r="AA26" s="81"/>
      <c r="AB26" s="81"/>
      <c r="AC26" s="81"/>
      <c r="AD26" s="81"/>
      <c r="AE26" s="81"/>
    </row>
    <row r="27" spans="1:31">
      <c r="A27" s="82">
        <v>201611</v>
      </c>
      <c r="B27" s="64">
        <v>23031</v>
      </c>
      <c r="C27" s="64">
        <v>15448</v>
      </c>
      <c r="D27" s="64">
        <v>9831</v>
      </c>
      <c r="E27" s="64">
        <v>5372</v>
      </c>
      <c r="F27" s="64">
        <v>4220</v>
      </c>
      <c r="G27" s="64">
        <v>4002</v>
      </c>
      <c r="H27" s="64">
        <v>4387</v>
      </c>
      <c r="I27" s="64">
        <v>2884</v>
      </c>
      <c r="J27" s="64">
        <v>1220</v>
      </c>
      <c r="K27" s="64">
        <v>508</v>
      </c>
      <c r="L27" s="64">
        <v>2032</v>
      </c>
      <c r="M27" s="64">
        <v>53500</v>
      </c>
      <c r="S27" s="81"/>
      <c r="T27" s="81"/>
      <c r="U27" s="81"/>
      <c r="V27" s="81"/>
      <c r="W27" s="81"/>
      <c r="X27" s="81"/>
      <c r="Y27" s="81"/>
      <c r="Z27" s="81"/>
      <c r="AA27" s="81"/>
      <c r="AB27" s="81"/>
      <c r="AC27" s="81"/>
      <c r="AD27" s="81"/>
      <c r="AE27" s="81"/>
    </row>
    <row r="28" spans="1:31">
      <c r="A28" s="82">
        <v>201612</v>
      </c>
      <c r="B28" s="64">
        <v>23087</v>
      </c>
      <c r="C28" s="64">
        <v>15516</v>
      </c>
      <c r="D28" s="64">
        <v>9891</v>
      </c>
      <c r="E28" s="64">
        <v>5345</v>
      </c>
      <c r="F28" s="64">
        <v>4229</v>
      </c>
      <c r="G28" s="64">
        <v>4017</v>
      </c>
      <c r="H28" s="64">
        <v>4407</v>
      </c>
      <c r="I28" s="64">
        <v>2909</v>
      </c>
      <c r="J28" s="64">
        <v>1188</v>
      </c>
      <c r="K28" s="64">
        <v>514</v>
      </c>
      <c r="L28" s="64">
        <v>2053</v>
      </c>
      <c r="M28" s="64">
        <v>53620</v>
      </c>
      <c r="S28" s="81"/>
      <c r="T28" s="81"/>
      <c r="U28" s="81"/>
      <c r="V28" s="81"/>
      <c r="W28" s="81"/>
      <c r="X28" s="81"/>
      <c r="Y28" s="81"/>
      <c r="Z28" s="81"/>
      <c r="AA28" s="81"/>
      <c r="AB28" s="81"/>
      <c r="AC28" s="81"/>
      <c r="AD28" s="81"/>
      <c r="AE28" s="81"/>
    </row>
    <row r="29" spans="1:31">
      <c r="A29" s="82">
        <v>201701</v>
      </c>
      <c r="B29" s="64">
        <v>23187</v>
      </c>
      <c r="C29" s="64">
        <v>15457</v>
      </c>
      <c r="D29" s="64">
        <v>9866</v>
      </c>
      <c r="E29" s="64">
        <v>5161</v>
      </c>
      <c r="F29" s="64">
        <v>4357</v>
      </c>
      <c r="G29" s="64">
        <v>4037</v>
      </c>
      <c r="H29" s="64">
        <v>4524</v>
      </c>
      <c r="I29" s="64">
        <v>2846</v>
      </c>
      <c r="J29" s="64">
        <v>1123</v>
      </c>
      <c r="K29" s="64">
        <v>490</v>
      </c>
      <c r="L29" s="64">
        <v>2104</v>
      </c>
      <c r="M29" s="64">
        <v>53640</v>
      </c>
      <c r="S29" s="81"/>
      <c r="T29" s="81"/>
      <c r="U29" s="81"/>
      <c r="V29" s="81"/>
      <c r="W29" s="81"/>
      <c r="X29" s="81"/>
      <c r="Y29" s="81"/>
      <c r="Z29" s="81"/>
      <c r="AA29" s="81"/>
      <c r="AB29" s="81"/>
      <c r="AC29" s="81"/>
      <c r="AD29" s="81"/>
      <c r="AE29" s="81"/>
    </row>
    <row r="30" spans="1:31">
      <c r="A30" s="82">
        <v>201702</v>
      </c>
      <c r="B30" s="64">
        <v>23294</v>
      </c>
      <c r="C30" s="64">
        <v>15437</v>
      </c>
      <c r="D30" s="64">
        <v>9981</v>
      </c>
      <c r="E30" s="64">
        <v>5391</v>
      </c>
      <c r="F30" s="64">
        <v>4367</v>
      </c>
      <c r="G30" s="64">
        <v>4067</v>
      </c>
      <c r="H30" s="64">
        <v>4497</v>
      </c>
      <c r="I30" s="64">
        <v>2867</v>
      </c>
      <c r="J30" s="64">
        <v>1139</v>
      </c>
      <c r="K30" s="64">
        <v>489</v>
      </c>
      <c r="L30" s="64">
        <v>2129</v>
      </c>
      <c r="M30" s="64">
        <v>53808</v>
      </c>
      <c r="S30" s="81"/>
      <c r="T30" s="81"/>
      <c r="U30" s="81"/>
      <c r="V30" s="81"/>
      <c r="W30" s="81"/>
      <c r="X30" s="81"/>
      <c r="Y30" s="81"/>
      <c r="Z30" s="81"/>
      <c r="AA30" s="81"/>
      <c r="AB30" s="81"/>
      <c r="AC30" s="81"/>
      <c r="AD30" s="81"/>
      <c r="AE30" s="81"/>
    </row>
    <row r="31" spans="1:31">
      <c r="A31" s="82">
        <v>201703</v>
      </c>
      <c r="B31" s="64">
        <v>23504</v>
      </c>
      <c r="C31" s="64">
        <v>15377</v>
      </c>
      <c r="D31" s="64">
        <v>10074</v>
      </c>
      <c r="E31" s="64">
        <v>5437</v>
      </c>
      <c r="F31" s="64">
        <v>4398</v>
      </c>
      <c r="G31" s="64">
        <v>4049</v>
      </c>
      <c r="H31" s="64">
        <v>4510</v>
      </c>
      <c r="I31" s="64">
        <v>2807</v>
      </c>
      <c r="J31" s="64">
        <v>1150</v>
      </c>
      <c r="K31" s="64">
        <v>473</v>
      </c>
      <c r="L31" s="64">
        <v>2168</v>
      </c>
      <c r="M31" s="64">
        <v>54144</v>
      </c>
      <c r="S31" s="81"/>
      <c r="T31" s="81"/>
      <c r="U31" s="81"/>
      <c r="V31" s="81"/>
      <c r="W31" s="81"/>
      <c r="X31" s="81"/>
      <c r="Y31" s="81"/>
      <c r="Z31" s="81"/>
      <c r="AA31" s="81"/>
      <c r="AB31" s="81"/>
      <c r="AC31" s="81"/>
      <c r="AD31" s="81"/>
      <c r="AE31" s="81"/>
    </row>
    <row r="32" spans="1:31">
      <c r="A32" s="82">
        <v>201704</v>
      </c>
      <c r="B32" s="64">
        <v>23561</v>
      </c>
      <c r="C32" s="64">
        <v>15283</v>
      </c>
      <c r="D32" s="64">
        <v>10082</v>
      </c>
      <c r="E32" s="64">
        <v>5419</v>
      </c>
      <c r="F32" s="64">
        <v>4396</v>
      </c>
      <c r="G32" s="64">
        <v>4031</v>
      </c>
      <c r="H32" s="64">
        <v>4499</v>
      </c>
      <c r="I32" s="64">
        <v>2773</v>
      </c>
      <c r="J32" s="64">
        <v>1111</v>
      </c>
      <c r="K32" s="64">
        <v>467</v>
      </c>
      <c r="L32" s="64">
        <v>2152</v>
      </c>
      <c r="M32" s="64">
        <v>54079</v>
      </c>
      <c r="S32" s="81"/>
      <c r="T32" s="81"/>
      <c r="U32" s="81"/>
      <c r="V32" s="81"/>
      <c r="W32" s="81"/>
      <c r="X32" s="81"/>
      <c r="Y32" s="81"/>
      <c r="Z32" s="81"/>
      <c r="AA32" s="81"/>
      <c r="AB32" s="81"/>
      <c r="AC32" s="81"/>
      <c r="AD32" s="81"/>
      <c r="AE32" s="81"/>
    </row>
    <row r="33" spans="1:31">
      <c r="A33" s="82">
        <v>201705</v>
      </c>
      <c r="B33" s="64">
        <v>23639</v>
      </c>
      <c r="C33" s="64">
        <v>15255</v>
      </c>
      <c r="D33" s="64">
        <v>10085</v>
      </c>
      <c r="E33" s="64">
        <v>5424</v>
      </c>
      <c r="F33" s="64">
        <v>4414</v>
      </c>
      <c r="G33" s="64">
        <v>4043</v>
      </c>
      <c r="H33" s="64">
        <v>4473</v>
      </c>
      <c r="I33" s="64">
        <v>2765</v>
      </c>
      <c r="J33" s="64">
        <v>1104</v>
      </c>
      <c r="K33" s="64">
        <v>487</v>
      </c>
      <c r="L33" s="64">
        <v>2099</v>
      </c>
      <c r="M33" s="64">
        <v>54110</v>
      </c>
      <c r="S33" s="81"/>
      <c r="T33" s="81"/>
      <c r="U33" s="81"/>
      <c r="V33" s="81"/>
      <c r="W33" s="81"/>
      <c r="X33" s="81"/>
      <c r="Y33" s="81"/>
      <c r="Z33" s="81"/>
      <c r="AA33" s="81"/>
      <c r="AB33" s="81"/>
      <c r="AC33" s="81"/>
      <c r="AD33" s="81"/>
      <c r="AE33" s="81"/>
    </row>
    <row r="34" spans="1:31">
      <c r="A34" s="82">
        <v>201706</v>
      </c>
      <c r="B34" s="64">
        <v>23621</v>
      </c>
      <c r="C34" s="64">
        <v>15244</v>
      </c>
      <c r="D34" s="64">
        <v>10179</v>
      </c>
      <c r="E34" s="64">
        <v>5426</v>
      </c>
      <c r="F34" s="64">
        <v>4432</v>
      </c>
      <c r="G34" s="64">
        <v>4058</v>
      </c>
      <c r="H34" s="64">
        <v>4535</v>
      </c>
      <c r="I34" s="64">
        <v>2792</v>
      </c>
      <c r="J34" s="64">
        <v>1153</v>
      </c>
      <c r="K34" s="64">
        <v>486</v>
      </c>
      <c r="L34" s="64">
        <v>2068</v>
      </c>
      <c r="M34" s="64">
        <v>54140</v>
      </c>
      <c r="S34" s="81"/>
      <c r="T34" s="81"/>
      <c r="U34" s="81"/>
      <c r="V34" s="81"/>
      <c r="W34" s="81"/>
      <c r="X34" s="81"/>
      <c r="Y34" s="81"/>
      <c r="Z34" s="81"/>
      <c r="AA34" s="81"/>
      <c r="AB34" s="81"/>
      <c r="AC34" s="81"/>
      <c r="AD34" s="81"/>
      <c r="AE34" s="81"/>
    </row>
    <row r="35" spans="1:31">
      <c r="A35" s="82">
        <v>201707</v>
      </c>
      <c r="B35" s="64">
        <v>23947</v>
      </c>
      <c r="C35" s="64">
        <v>15336</v>
      </c>
      <c r="D35" s="64">
        <v>10280</v>
      </c>
      <c r="E35" s="64">
        <v>5280</v>
      </c>
      <c r="F35" s="64">
        <v>4466</v>
      </c>
      <c r="G35" s="64">
        <v>4057</v>
      </c>
      <c r="H35" s="64">
        <v>4606</v>
      </c>
      <c r="I35" s="64">
        <v>2777</v>
      </c>
      <c r="J35" s="64">
        <v>1174</v>
      </c>
      <c r="K35" s="64">
        <v>511</v>
      </c>
      <c r="L35" s="64">
        <v>2056</v>
      </c>
      <c r="M35" s="64">
        <v>54569</v>
      </c>
      <c r="S35" s="81"/>
      <c r="T35" s="81"/>
      <c r="U35" s="81"/>
      <c r="V35" s="81"/>
      <c r="W35" s="81"/>
      <c r="X35" s="81"/>
      <c r="Y35" s="81"/>
      <c r="Z35" s="81"/>
      <c r="AA35" s="81"/>
      <c r="AB35" s="81"/>
      <c r="AC35" s="81"/>
      <c r="AD35" s="81"/>
      <c r="AE35" s="81"/>
    </row>
    <row r="36" spans="1:31">
      <c r="A36" s="82">
        <v>201708</v>
      </c>
      <c r="B36" s="64">
        <v>24163</v>
      </c>
      <c r="C36" s="64">
        <v>15444</v>
      </c>
      <c r="D36" s="64">
        <v>10307</v>
      </c>
      <c r="E36" s="64">
        <v>5221</v>
      </c>
      <c r="F36" s="64">
        <v>4488</v>
      </c>
      <c r="G36" s="64">
        <v>4087</v>
      </c>
      <c r="H36" s="64">
        <v>4585</v>
      </c>
      <c r="I36" s="64">
        <v>2796</v>
      </c>
      <c r="J36" s="64">
        <v>1154</v>
      </c>
      <c r="K36" s="64">
        <v>525</v>
      </c>
      <c r="L36" s="64">
        <v>2131</v>
      </c>
      <c r="M36" s="64">
        <v>54792</v>
      </c>
      <c r="S36" s="81"/>
      <c r="T36" s="81"/>
      <c r="U36" s="81"/>
      <c r="V36" s="81"/>
      <c r="W36" s="81"/>
      <c r="X36" s="81"/>
      <c r="Y36" s="81"/>
      <c r="Z36" s="81"/>
      <c r="AA36" s="81"/>
      <c r="AB36" s="81"/>
      <c r="AC36" s="81"/>
      <c r="AD36" s="81"/>
      <c r="AE36" s="81"/>
    </row>
    <row r="37" spans="1:31">
      <c r="A37" s="82">
        <v>201709</v>
      </c>
      <c r="B37" s="64">
        <v>24174</v>
      </c>
      <c r="C37" s="64">
        <v>15457</v>
      </c>
      <c r="D37" s="64">
        <v>10334</v>
      </c>
      <c r="E37" s="64">
        <v>5437</v>
      </c>
      <c r="F37" s="64">
        <v>4479</v>
      </c>
      <c r="G37" s="64">
        <v>4120</v>
      </c>
      <c r="H37" s="64">
        <v>4629</v>
      </c>
      <c r="I37" s="64">
        <v>2802</v>
      </c>
      <c r="J37" s="64">
        <v>1129</v>
      </c>
      <c r="K37" s="64">
        <v>516</v>
      </c>
      <c r="L37" s="64">
        <v>2054</v>
      </c>
      <c r="M37" s="64">
        <v>54948</v>
      </c>
      <c r="S37" s="81"/>
      <c r="T37" s="81"/>
      <c r="U37" s="81"/>
      <c r="V37" s="81"/>
      <c r="W37" s="81"/>
      <c r="X37" s="81"/>
      <c r="Y37" s="81"/>
      <c r="Z37" s="81"/>
      <c r="AA37" s="81"/>
      <c r="AB37" s="81"/>
      <c r="AC37" s="81"/>
      <c r="AD37" s="81"/>
      <c r="AE37" s="81"/>
    </row>
    <row r="38" spans="1:31">
      <c r="A38" s="82">
        <v>201710</v>
      </c>
      <c r="B38" s="64">
        <v>24080</v>
      </c>
      <c r="C38" s="64">
        <v>15400</v>
      </c>
      <c r="D38" s="64">
        <v>10394</v>
      </c>
      <c r="E38" s="64">
        <v>5421</v>
      </c>
      <c r="F38" s="64">
        <v>4441</v>
      </c>
      <c r="G38" s="64">
        <v>4110</v>
      </c>
      <c r="H38" s="64">
        <v>4606</v>
      </c>
      <c r="I38" s="64">
        <v>2794</v>
      </c>
      <c r="J38" s="64">
        <v>1125</v>
      </c>
      <c r="K38" s="64">
        <v>528</v>
      </c>
      <c r="L38" s="64">
        <v>2031</v>
      </c>
      <c r="M38" s="64">
        <v>54851</v>
      </c>
      <c r="S38" s="81"/>
      <c r="T38" s="81"/>
      <c r="U38" s="81"/>
      <c r="V38" s="81"/>
      <c r="W38" s="81"/>
      <c r="X38" s="81"/>
      <c r="Y38" s="81"/>
      <c r="Z38" s="81"/>
      <c r="AA38" s="81"/>
      <c r="AB38" s="81"/>
      <c r="AC38" s="81"/>
      <c r="AD38" s="81"/>
      <c r="AE38" s="81"/>
    </row>
    <row r="39" spans="1:31">
      <c r="A39" s="82">
        <v>201711</v>
      </c>
      <c r="B39" s="64">
        <v>24349</v>
      </c>
      <c r="C39" s="64">
        <v>15486</v>
      </c>
      <c r="D39" s="64">
        <v>10480</v>
      </c>
      <c r="E39" s="64">
        <v>5425</v>
      </c>
      <c r="F39" s="64">
        <v>4409</v>
      </c>
      <c r="G39" s="64">
        <v>4192</v>
      </c>
      <c r="H39" s="64">
        <v>4630</v>
      </c>
      <c r="I39" s="64">
        <v>2814</v>
      </c>
      <c r="J39" s="64">
        <v>1109</v>
      </c>
      <c r="K39" s="64">
        <v>528</v>
      </c>
      <c r="L39" s="64">
        <v>2051</v>
      </c>
      <c r="M39" s="64">
        <v>55231</v>
      </c>
      <c r="S39" s="81"/>
      <c r="T39" s="81"/>
      <c r="U39" s="81"/>
      <c r="V39" s="81"/>
      <c r="W39" s="81"/>
      <c r="X39" s="81"/>
      <c r="Y39" s="81"/>
      <c r="Z39" s="81"/>
      <c r="AA39" s="81"/>
      <c r="AB39" s="81"/>
      <c r="AC39" s="81"/>
      <c r="AD39" s="81"/>
      <c r="AE39" s="81"/>
    </row>
    <row r="40" spans="1:31">
      <c r="A40" s="82">
        <v>201712</v>
      </c>
      <c r="B40" s="64">
        <v>24436</v>
      </c>
      <c r="C40" s="64">
        <v>15546</v>
      </c>
      <c r="D40" s="64">
        <v>10494</v>
      </c>
      <c r="E40" s="64">
        <v>5416</v>
      </c>
      <c r="F40" s="64">
        <v>4407</v>
      </c>
      <c r="G40" s="64">
        <v>4139</v>
      </c>
      <c r="H40" s="64">
        <v>4601</v>
      </c>
      <c r="I40" s="64">
        <v>2778</v>
      </c>
      <c r="J40" s="64">
        <v>1116</v>
      </c>
      <c r="K40" s="64">
        <v>520</v>
      </c>
      <c r="L40" s="64">
        <v>2041</v>
      </c>
      <c r="M40" s="64">
        <v>55286</v>
      </c>
      <c r="S40" s="81"/>
      <c r="T40" s="81"/>
      <c r="U40" s="81"/>
      <c r="V40" s="81"/>
      <c r="W40" s="81"/>
      <c r="X40" s="81"/>
      <c r="Y40" s="81"/>
      <c r="Z40" s="81"/>
      <c r="AA40" s="81"/>
      <c r="AB40" s="81"/>
      <c r="AC40" s="81"/>
      <c r="AD40" s="81"/>
      <c r="AE40" s="81"/>
    </row>
    <row r="41" spans="1:31">
      <c r="A41" s="82">
        <v>201801</v>
      </c>
      <c r="B41" s="64">
        <v>24725</v>
      </c>
      <c r="C41" s="64">
        <v>15486</v>
      </c>
      <c r="D41" s="64">
        <v>10594</v>
      </c>
      <c r="E41" s="64">
        <v>5239</v>
      </c>
      <c r="F41" s="64">
        <v>4613</v>
      </c>
      <c r="G41" s="64">
        <v>4231</v>
      </c>
      <c r="H41" s="64">
        <v>4593</v>
      </c>
      <c r="I41" s="64">
        <v>2777</v>
      </c>
      <c r="J41" s="64">
        <v>1114</v>
      </c>
      <c r="K41" s="64">
        <v>695</v>
      </c>
      <c r="L41" s="64">
        <v>1995</v>
      </c>
      <c r="M41" s="64">
        <v>55579</v>
      </c>
      <c r="S41" s="81"/>
      <c r="T41" s="81"/>
      <c r="U41" s="81"/>
      <c r="V41" s="81"/>
      <c r="W41" s="81"/>
      <c r="X41" s="81"/>
      <c r="Y41" s="81"/>
      <c r="Z41" s="81"/>
      <c r="AA41" s="81"/>
      <c r="AB41" s="81"/>
      <c r="AC41" s="81"/>
      <c r="AD41" s="81"/>
      <c r="AE41" s="81"/>
    </row>
    <row r="42" spans="1:31">
      <c r="A42" s="82">
        <v>201802</v>
      </c>
      <c r="B42" s="64">
        <v>24825</v>
      </c>
      <c r="C42" s="64">
        <v>15431</v>
      </c>
      <c r="D42" s="64">
        <v>10569</v>
      </c>
      <c r="E42" s="64">
        <v>5428</v>
      </c>
      <c r="F42" s="64">
        <v>4638</v>
      </c>
      <c r="G42" s="64">
        <v>4107</v>
      </c>
      <c r="H42" s="64">
        <v>4532</v>
      </c>
      <c r="I42" s="64">
        <v>2816</v>
      </c>
      <c r="J42" s="64">
        <v>1059</v>
      </c>
      <c r="K42" s="64">
        <v>518</v>
      </c>
      <c r="L42" s="64">
        <v>2079</v>
      </c>
      <c r="M42" s="64">
        <v>55744</v>
      </c>
      <c r="S42" s="81"/>
      <c r="T42" s="81"/>
      <c r="U42" s="81"/>
      <c r="V42" s="81"/>
      <c r="W42" s="81"/>
      <c r="X42" s="81"/>
      <c r="Y42" s="81"/>
      <c r="Z42" s="81"/>
      <c r="AA42" s="81"/>
      <c r="AB42" s="81"/>
      <c r="AC42" s="81"/>
      <c r="AD42" s="81"/>
      <c r="AE42" s="81"/>
    </row>
    <row r="43" spans="1:31">
      <c r="A43" s="82">
        <v>201803</v>
      </c>
      <c r="B43" s="64">
        <v>24784</v>
      </c>
      <c r="C43" s="64">
        <v>15394</v>
      </c>
      <c r="D43" s="64">
        <v>10601</v>
      </c>
      <c r="E43" s="64">
        <v>5395</v>
      </c>
      <c r="F43" s="64">
        <v>4622</v>
      </c>
      <c r="G43" s="64">
        <v>4079</v>
      </c>
      <c r="H43" s="64">
        <v>4524</v>
      </c>
      <c r="I43" s="64">
        <v>2785</v>
      </c>
      <c r="J43" s="64">
        <v>1037</v>
      </c>
      <c r="K43" s="64">
        <v>518</v>
      </c>
      <c r="L43" s="64">
        <v>2053</v>
      </c>
      <c r="M43" s="64">
        <v>55634</v>
      </c>
      <c r="S43" s="81"/>
      <c r="T43" s="81"/>
      <c r="U43" s="81"/>
      <c r="V43" s="81"/>
      <c r="W43" s="81"/>
      <c r="X43" s="81"/>
      <c r="Y43" s="81"/>
      <c r="Z43" s="81"/>
      <c r="AA43" s="81"/>
      <c r="AB43" s="81"/>
      <c r="AC43" s="81"/>
      <c r="AD43" s="81"/>
      <c r="AE43" s="81"/>
    </row>
    <row r="44" spans="1:31">
      <c r="A44" s="82">
        <v>201804</v>
      </c>
      <c r="B44" s="64">
        <v>24857</v>
      </c>
      <c r="C44" s="64">
        <v>15359</v>
      </c>
      <c r="D44" s="64">
        <v>10557</v>
      </c>
      <c r="E44" s="64">
        <v>5362</v>
      </c>
      <c r="F44" s="64">
        <v>4580</v>
      </c>
      <c r="G44" s="64">
        <v>4074</v>
      </c>
      <c r="H44" s="64">
        <v>4508</v>
      </c>
      <c r="I44" s="64">
        <v>2768</v>
      </c>
      <c r="J44" s="64">
        <v>1060</v>
      </c>
      <c r="K44" s="64">
        <v>501</v>
      </c>
      <c r="L44" s="64">
        <v>2062</v>
      </c>
      <c r="M44" s="64">
        <v>55621</v>
      </c>
      <c r="S44" s="81"/>
      <c r="T44" s="81"/>
      <c r="U44" s="81"/>
      <c r="V44" s="81"/>
      <c r="W44" s="81"/>
      <c r="X44" s="81"/>
      <c r="Y44" s="81"/>
      <c r="Z44" s="81"/>
      <c r="AA44" s="81"/>
      <c r="AB44" s="81"/>
      <c r="AC44" s="81"/>
      <c r="AD44" s="81"/>
      <c r="AE44" s="81"/>
    </row>
    <row r="45" spans="1:31">
      <c r="A45" s="82">
        <v>201805</v>
      </c>
      <c r="B45" s="64">
        <v>24858</v>
      </c>
      <c r="C45" s="64">
        <v>15344</v>
      </c>
      <c r="D45" s="64">
        <v>10556</v>
      </c>
      <c r="E45" s="64">
        <v>5425</v>
      </c>
      <c r="F45" s="64">
        <v>4540</v>
      </c>
      <c r="G45" s="64">
        <v>4072</v>
      </c>
      <c r="H45" s="64">
        <v>4551</v>
      </c>
      <c r="I45" s="64">
        <v>2738</v>
      </c>
      <c r="J45" s="64">
        <v>1079</v>
      </c>
      <c r="K45" s="64">
        <v>502</v>
      </c>
      <c r="L45" s="64">
        <v>2045</v>
      </c>
      <c r="M45" s="64">
        <v>55601</v>
      </c>
      <c r="S45" s="81"/>
      <c r="T45" s="81"/>
      <c r="U45" s="81"/>
      <c r="V45" s="81"/>
      <c r="W45" s="81"/>
      <c r="X45" s="81"/>
      <c r="Y45" s="81"/>
      <c r="Z45" s="81"/>
      <c r="AA45" s="81"/>
      <c r="AB45" s="81"/>
      <c r="AC45" s="81"/>
      <c r="AD45" s="81"/>
      <c r="AE45" s="81"/>
    </row>
    <row r="46" spans="1:31" s="51" customFormat="1" ht="12.75" customHeight="1">
      <c r="A46" s="82">
        <v>201806</v>
      </c>
      <c r="B46" s="64">
        <v>24977</v>
      </c>
      <c r="C46" s="64">
        <v>15265</v>
      </c>
      <c r="D46" s="64">
        <v>10565</v>
      </c>
      <c r="E46" s="64">
        <v>5538</v>
      </c>
      <c r="F46" s="64">
        <v>4554</v>
      </c>
      <c r="G46" s="64">
        <v>4051</v>
      </c>
      <c r="H46" s="64">
        <v>4592</v>
      </c>
      <c r="I46" s="64">
        <v>2707</v>
      </c>
      <c r="J46" s="64">
        <v>1060</v>
      </c>
      <c r="K46" s="64">
        <v>500</v>
      </c>
      <c r="L46" s="64">
        <v>1999</v>
      </c>
      <c r="M46" s="64">
        <v>55857</v>
      </c>
      <c r="S46" s="81"/>
      <c r="T46" s="81"/>
      <c r="U46" s="81"/>
      <c r="V46" s="81"/>
      <c r="W46" s="81"/>
      <c r="X46" s="81"/>
      <c r="Y46" s="81"/>
      <c r="Z46" s="81"/>
      <c r="AA46" s="81"/>
      <c r="AB46" s="81"/>
      <c r="AC46" s="81"/>
      <c r="AD46" s="81"/>
      <c r="AE46" s="81"/>
    </row>
    <row r="47" spans="1:31">
      <c r="A47" s="82">
        <v>201807</v>
      </c>
      <c r="B47" s="64">
        <v>25220</v>
      </c>
      <c r="C47" s="64">
        <v>15279</v>
      </c>
      <c r="D47" s="64">
        <v>10575</v>
      </c>
      <c r="E47" s="64">
        <v>5456</v>
      </c>
      <c r="F47" s="64">
        <v>4560</v>
      </c>
      <c r="G47" s="64">
        <v>4070</v>
      </c>
      <c r="H47" s="64">
        <v>4647</v>
      </c>
      <c r="I47" s="64">
        <v>2727</v>
      </c>
      <c r="J47" s="64">
        <v>1082</v>
      </c>
      <c r="K47" s="64">
        <v>492</v>
      </c>
      <c r="L47" s="64">
        <v>1983</v>
      </c>
      <c r="M47" s="64">
        <v>56076</v>
      </c>
      <c r="S47" s="81"/>
      <c r="T47" s="81"/>
      <c r="U47" s="81"/>
      <c r="V47" s="81"/>
      <c r="W47" s="81"/>
      <c r="X47" s="81"/>
      <c r="Y47" s="81"/>
      <c r="Z47" s="81"/>
      <c r="AA47" s="81"/>
      <c r="AB47" s="81"/>
      <c r="AC47" s="81"/>
      <c r="AD47" s="81"/>
      <c r="AE47" s="81"/>
    </row>
    <row r="48" spans="1:31">
      <c r="A48" s="82">
        <v>201808</v>
      </c>
      <c r="B48" s="64">
        <v>25256</v>
      </c>
      <c r="C48" s="64">
        <v>15289</v>
      </c>
      <c r="D48" s="64">
        <v>10622</v>
      </c>
      <c r="E48" s="64">
        <v>5164</v>
      </c>
      <c r="F48" s="64">
        <v>4531</v>
      </c>
      <c r="G48" s="64">
        <v>4105</v>
      </c>
      <c r="H48" s="64">
        <v>4690</v>
      </c>
      <c r="I48" s="64">
        <v>2737</v>
      </c>
      <c r="J48" s="64">
        <v>1101</v>
      </c>
      <c r="K48" s="64">
        <v>509</v>
      </c>
      <c r="L48" s="64">
        <v>2012</v>
      </c>
      <c r="M48" s="64">
        <v>55915</v>
      </c>
      <c r="S48" s="81"/>
      <c r="T48" s="81"/>
      <c r="U48" s="81"/>
      <c r="V48" s="81"/>
      <c r="W48" s="81"/>
      <c r="X48" s="81"/>
      <c r="Y48" s="81"/>
      <c r="Z48" s="81"/>
      <c r="AA48" s="81"/>
      <c r="AB48" s="81"/>
      <c r="AC48" s="81"/>
      <c r="AD48" s="81"/>
      <c r="AE48" s="81"/>
    </row>
    <row r="49" spans="1:31">
      <c r="A49" s="82">
        <v>201809</v>
      </c>
      <c r="B49" s="64">
        <v>25233</v>
      </c>
      <c r="C49" s="64">
        <v>15276</v>
      </c>
      <c r="D49" s="64">
        <v>10602</v>
      </c>
      <c r="E49" s="64">
        <v>5329</v>
      </c>
      <c r="F49" s="64">
        <v>4506</v>
      </c>
      <c r="G49" s="64">
        <v>4067</v>
      </c>
      <c r="H49" s="64">
        <v>4688</v>
      </c>
      <c r="I49" s="64">
        <v>2695</v>
      </c>
      <c r="J49" s="64">
        <v>1096</v>
      </c>
      <c r="K49" s="64">
        <v>516</v>
      </c>
      <c r="L49" s="64">
        <v>2031</v>
      </c>
      <c r="M49" s="64">
        <v>55910</v>
      </c>
      <c r="S49" s="81"/>
      <c r="T49" s="81"/>
      <c r="U49" s="81"/>
      <c r="V49" s="81"/>
      <c r="W49" s="81"/>
      <c r="X49" s="81"/>
      <c r="Y49" s="81"/>
      <c r="Z49" s="81"/>
      <c r="AA49" s="81"/>
      <c r="AB49" s="81"/>
      <c r="AC49" s="81"/>
      <c r="AD49" s="81"/>
      <c r="AE49" s="81"/>
    </row>
    <row r="50" spans="1:31">
      <c r="A50" s="82">
        <v>201810</v>
      </c>
      <c r="B50" s="64">
        <v>25122</v>
      </c>
      <c r="C50" s="64">
        <v>15276</v>
      </c>
      <c r="D50" s="64">
        <v>10801</v>
      </c>
      <c r="E50" s="64">
        <v>5339</v>
      </c>
      <c r="F50" s="64">
        <v>4482</v>
      </c>
      <c r="G50" s="64">
        <v>4137</v>
      </c>
      <c r="H50" s="64">
        <v>4774</v>
      </c>
      <c r="I50" s="64">
        <v>2714</v>
      </c>
      <c r="J50" s="64">
        <v>1059</v>
      </c>
      <c r="K50" s="64">
        <v>543</v>
      </c>
      <c r="L50" s="64">
        <v>2049</v>
      </c>
      <c r="M50" s="64">
        <v>55906</v>
      </c>
      <c r="S50" s="81"/>
      <c r="T50" s="81"/>
      <c r="U50" s="81"/>
      <c r="V50" s="81"/>
      <c r="W50" s="81"/>
      <c r="X50" s="81"/>
      <c r="Y50" s="81"/>
      <c r="Z50" s="81"/>
      <c r="AA50" s="81"/>
      <c r="AB50" s="81"/>
      <c r="AC50" s="81"/>
      <c r="AD50" s="81"/>
      <c r="AE50" s="81"/>
    </row>
    <row r="51" spans="1:31">
      <c r="A51" s="82">
        <v>201811</v>
      </c>
      <c r="B51" s="64">
        <v>25264</v>
      </c>
      <c r="C51" s="64">
        <v>15462</v>
      </c>
      <c r="D51" s="64">
        <v>10913</v>
      </c>
      <c r="E51" s="64">
        <v>5269</v>
      </c>
      <c r="F51" s="64">
        <v>4505</v>
      </c>
      <c r="G51" s="64">
        <v>4172</v>
      </c>
      <c r="H51" s="64">
        <v>4769</v>
      </c>
      <c r="I51" s="64">
        <v>2719</v>
      </c>
      <c r="J51" s="64">
        <v>1087</v>
      </c>
      <c r="K51" s="64">
        <v>526</v>
      </c>
      <c r="L51" s="64">
        <v>2061</v>
      </c>
      <c r="M51" s="64">
        <v>56171</v>
      </c>
      <c r="S51" s="81"/>
      <c r="T51" s="81"/>
      <c r="U51" s="81"/>
      <c r="V51" s="81"/>
      <c r="W51" s="81"/>
      <c r="X51" s="81"/>
      <c r="Y51" s="81"/>
      <c r="Z51" s="81"/>
      <c r="AA51" s="81"/>
      <c r="AB51" s="81"/>
      <c r="AC51" s="81"/>
      <c r="AD51" s="81"/>
      <c r="AE51" s="81"/>
    </row>
    <row r="52" spans="1:31">
      <c r="A52" s="82">
        <v>201812</v>
      </c>
      <c r="B52" s="64">
        <v>25603</v>
      </c>
      <c r="C52" s="64">
        <v>15496</v>
      </c>
      <c r="D52" s="64">
        <v>10988</v>
      </c>
      <c r="E52" s="64">
        <v>5221</v>
      </c>
      <c r="F52" s="64">
        <v>4562</v>
      </c>
      <c r="G52" s="64">
        <v>4119</v>
      </c>
      <c r="H52" s="64">
        <v>4740</v>
      </c>
      <c r="I52" s="64">
        <v>2697</v>
      </c>
      <c r="J52" s="64">
        <v>1041</v>
      </c>
      <c r="K52" s="64">
        <v>528</v>
      </c>
      <c r="L52" s="64">
        <v>2241</v>
      </c>
      <c r="M52" s="64">
        <v>56557</v>
      </c>
      <c r="S52" s="81"/>
      <c r="T52" s="81"/>
      <c r="U52" s="81"/>
      <c r="V52" s="81"/>
      <c r="W52" s="81"/>
      <c r="X52" s="81"/>
      <c r="Y52" s="81"/>
      <c r="Z52" s="81"/>
      <c r="AA52" s="81"/>
      <c r="AB52" s="81"/>
      <c r="AC52" s="81"/>
      <c r="AD52" s="81"/>
      <c r="AE52" s="81"/>
    </row>
    <row r="53" spans="1:31">
      <c r="A53" s="82">
        <v>201901</v>
      </c>
      <c r="B53" s="64">
        <v>25949</v>
      </c>
      <c r="C53" s="64">
        <v>15510</v>
      </c>
      <c r="D53" s="64">
        <v>11763</v>
      </c>
      <c r="E53" s="64">
        <v>5049</v>
      </c>
      <c r="F53" s="64">
        <v>4533</v>
      </c>
      <c r="G53" s="64">
        <v>4179</v>
      </c>
      <c r="H53" s="64">
        <v>4726</v>
      </c>
      <c r="I53" s="64">
        <v>2680</v>
      </c>
      <c r="J53" s="64">
        <v>1034</v>
      </c>
      <c r="K53" s="64">
        <v>541</v>
      </c>
      <c r="L53" s="64">
        <v>2311</v>
      </c>
      <c r="M53" s="64">
        <v>56937</v>
      </c>
      <c r="S53" s="81"/>
      <c r="T53" s="81"/>
      <c r="U53" s="81"/>
      <c r="V53" s="81"/>
      <c r="W53" s="81"/>
      <c r="X53" s="81"/>
      <c r="Y53" s="81"/>
      <c r="Z53" s="81"/>
      <c r="AA53" s="81"/>
      <c r="AB53" s="81"/>
      <c r="AC53" s="81"/>
      <c r="AD53" s="81"/>
      <c r="AE53" s="81"/>
    </row>
    <row r="54" spans="1:31">
      <c r="A54" s="82">
        <v>201902</v>
      </c>
      <c r="B54" s="64">
        <v>26121</v>
      </c>
      <c r="C54" s="64">
        <v>15482</v>
      </c>
      <c r="D54" s="64">
        <v>11786</v>
      </c>
      <c r="E54" s="64">
        <v>5316</v>
      </c>
      <c r="F54" s="64">
        <v>4530</v>
      </c>
      <c r="G54" s="64">
        <v>4193</v>
      </c>
      <c r="H54" s="64">
        <v>4752</v>
      </c>
      <c r="I54" s="64">
        <v>2657</v>
      </c>
      <c r="J54" s="64">
        <v>1053</v>
      </c>
      <c r="K54" s="64">
        <v>547</v>
      </c>
      <c r="L54" s="64">
        <v>2375</v>
      </c>
      <c r="M54" s="64">
        <v>57263</v>
      </c>
      <c r="S54" s="81"/>
      <c r="T54" s="81"/>
      <c r="U54" s="81"/>
      <c r="V54" s="81"/>
      <c r="W54" s="81"/>
      <c r="X54" s="81"/>
      <c r="Y54" s="81"/>
      <c r="Z54" s="81"/>
      <c r="AA54" s="81"/>
      <c r="AB54" s="81"/>
      <c r="AC54" s="81"/>
      <c r="AD54" s="81"/>
      <c r="AE54" s="81"/>
    </row>
    <row r="55" spans="1:31">
      <c r="A55" s="82">
        <v>201903</v>
      </c>
      <c r="B55" s="64">
        <v>26369</v>
      </c>
      <c r="C55" s="64">
        <v>15439</v>
      </c>
      <c r="D55" s="64">
        <v>11757</v>
      </c>
      <c r="E55" s="64">
        <v>5286</v>
      </c>
      <c r="F55" s="64">
        <v>4534</v>
      </c>
      <c r="G55" s="64">
        <v>4143</v>
      </c>
      <c r="H55" s="64">
        <v>4772</v>
      </c>
      <c r="I55" s="64">
        <v>2609</v>
      </c>
      <c r="J55" s="64">
        <v>1040</v>
      </c>
      <c r="K55" s="64">
        <v>555</v>
      </c>
      <c r="L55" s="64">
        <v>2367</v>
      </c>
      <c r="M55" s="64">
        <v>57380</v>
      </c>
      <c r="S55" s="81"/>
      <c r="T55" s="81"/>
      <c r="U55" s="81"/>
      <c r="V55" s="81"/>
      <c r="W55" s="81"/>
      <c r="X55" s="81"/>
      <c r="Y55" s="81"/>
      <c r="Z55" s="81"/>
      <c r="AA55" s="81"/>
      <c r="AB55" s="81"/>
      <c r="AC55" s="81"/>
      <c r="AD55" s="81"/>
      <c r="AE55" s="81"/>
    </row>
    <row r="56" spans="1:31">
      <c r="A56" s="82">
        <v>201904</v>
      </c>
      <c r="B56" s="64">
        <v>26574</v>
      </c>
      <c r="C56" s="64">
        <v>15437</v>
      </c>
      <c r="D56" s="64">
        <v>11792</v>
      </c>
      <c r="E56" s="64">
        <v>5275</v>
      </c>
      <c r="F56" s="64">
        <v>4404</v>
      </c>
      <c r="G56" s="64">
        <v>4123</v>
      </c>
      <c r="H56" s="64">
        <v>4783</v>
      </c>
      <c r="I56" s="64">
        <v>2582</v>
      </c>
      <c r="J56" s="64">
        <v>1058</v>
      </c>
      <c r="K56" s="64">
        <v>544</v>
      </c>
      <c r="L56" s="64">
        <v>2352</v>
      </c>
      <c r="M56" s="64">
        <v>57549</v>
      </c>
      <c r="S56" s="81"/>
      <c r="T56" s="81"/>
      <c r="U56" s="81"/>
      <c r="V56" s="81"/>
      <c r="W56" s="81"/>
      <c r="X56" s="81"/>
      <c r="Y56" s="81"/>
      <c r="Z56" s="81"/>
      <c r="AA56" s="81"/>
      <c r="AB56" s="81"/>
      <c r="AC56" s="81"/>
      <c r="AD56" s="81"/>
      <c r="AE56" s="81"/>
    </row>
    <row r="57" spans="1:31">
      <c r="A57" s="82">
        <v>201905</v>
      </c>
      <c r="B57" s="64">
        <v>26616</v>
      </c>
      <c r="C57" s="64">
        <v>15319</v>
      </c>
      <c r="D57" s="64">
        <v>11788</v>
      </c>
      <c r="E57" s="64">
        <v>5311</v>
      </c>
      <c r="F57" s="64">
        <v>4538</v>
      </c>
      <c r="G57" s="64">
        <v>4197</v>
      </c>
      <c r="H57" s="64">
        <v>4748</v>
      </c>
      <c r="I57" s="64">
        <v>2591</v>
      </c>
      <c r="J57" s="64">
        <v>1048</v>
      </c>
      <c r="K57" s="64">
        <v>531</v>
      </c>
      <c r="L57" s="64">
        <v>2332</v>
      </c>
      <c r="M57" s="64">
        <v>57635</v>
      </c>
      <c r="S57" s="81"/>
      <c r="T57" s="81"/>
      <c r="U57" s="81"/>
      <c r="V57" s="81"/>
      <c r="W57" s="81"/>
      <c r="X57" s="81"/>
      <c r="Y57" s="81"/>
      <c r="Z57" s="81"/>
      <c r="AA57" s="81"/>
      <c r="AB57" s="81"/>
      <c r="AC57" s="81"/>
      <c r="AD57" s="81"/>
      <c r="AE57" s="81"/>
    </row>
    <row r="58" spans="1:31">
      <c r="A58" s="82">
        <v>201906</v>
      </c>
      <c r="B58" s="64">
        <v>26709</v>
      </c>
      <c r="C58" s="64">
        <v>15374</v>
      </c>
      <c r="D58" s="64">
        <v>11812</v>
      </c>
      <c r="E58" s="64">
        <v>5389</v>
      </c>
      <c r="F58" s="64">
        <v>4536</v>
      </c>
      <c r="G58" s="64">
        <v>4202</v>
      </c>
      <c r="H58" s="64">
        <v>4655</v>
      </c>
      <c r="I58" s="64">
        <v>2561</v>
      </c>
      <c r="J58" s="64">
        <v>1058</v>
      </c>
      <c r="K58" s="64">
        <v>528</v>
      </c>
      <c r="L58" s="64">
        <v>2337</v>
      </c>
      <c r="M58" s="64">
        <v>57816</v>
      </c>
      <c r="S58" s="81"/>
      <c r="T58" s="81"/>
      <c r="U58" s="81"/>
      <c r="V58" s="81"/>
      <c r="W58" s="81"/>
      <c r="X58" s="81"/>
      <c r="Y58" s="81"/>
      <c r="Z58" s="81"/>
      <c r="AA58" s="81"/>
      <c r="AB58" s="81"/>
      <c r="AC58" s="81"/>
      <c r="AD58" s="81"/>
      <c r="AE58" s="81"/>
    </row>
    <row r="59" spans="1:31">
      <c r="A59" s="82">
        <v>201907</v>
      </c>
      <c r="B59" s="64">
        <v>26878</v>
      </c>
      <c r="C59" s="64">
        <v>15478</v>
      </c>
      <c r="D59" s="64">
        <v>11870</v>
      </c>
      <c r="E59" s="64">
        <v>4429</v>
      </c>
      <c r="F59" s="64">
        <v>4524</v>
      </c>
      <c r="G59" s="64">
        <v>4201</v>
      </c>
      <c r="H59" s="64">
        <v>4646</v>
      </c>
      <c r="I59" s="64">
        <v>2612</v>
      </c>
      <c r="J59" s="64">
        <v>1082</v>
      </c>
      <c r="K59" s="64">
        <v>542</v>
      </c>
      <c r="L59" s="64">
        <v>2302</v>
      </c>
      <c r="M59" s="64">
        <v>57542</v>
      </c>
      <c r="S59" s="81"/>
      <c r="T59" s="81"/>
      <c r="U59" s="81"/>
      <c r="V59" s="81"/>
      <c r="W59" s="81"/>
      <c r="X59" s="81"/>
      <c r="Y59" s="81"/>
      <c r="Z59" s="81"/>
      <c r="AA59" s="81"/>
      <c r="AB59" s="81"/>
      <c r="AC59" s="81"/>
      <c r="AD59" s="81"/>
      <c r="AE59" s="81"/>
    </row>
    <row r="60" spans="1:31">
      <c r="A60" s="82">
        <v>201908</v>
      </c>
      <c r="B60" s="64">
        <v>27012</v>
      </c>
      <c r="C60" s="64">
        <v>15456</v>
      </c>
      <c r="D60" s="64">
        <v>11899</v>
      </c>
      <c r="E60" s="64">
        <v>4463</v>
      </c>
      <c r="F60" s="64">
        <v>4554</v>
      </c>
      <c r="G60" s="64">
        <v>4240</v>
      </c>
      <c r="H60" s="64">
        <v>4719</v>
      </c>
      <c r="I60" s="64">
        <v>2635</v>
      </c>
      <c r="J60" s="64">
        <v>1029</v>
      </c>
      <c r="K60" s="64">
        <v>557</v>
      </c>
      <c r="L60" s="64">
        <v>2369</v>
      </c>
      <c r="M60" s="64">
        <v>57830</v>
      </c>
      <c r="S60" s="81"/>
      <c r="T60" s="81"/>
      <c r="U60" s="81"/>
      <c r="V60" s="81"/>
      <c r="W60" s="81"/>
      <c r="X60" s="81"/>
      <c r="Y60" s="81"/>
      <c r="Z60" s="81"/>
      <c r="AA60" s="81"/>
      <c r="AB60" s="81"/>
      <c r="AC60" s="81"/>
      <c r="AD60" s="81"/>
      <c r="AE60" s="81"/>
    </row>
    <row r="61" spans="1:31">
      <c r="A61" s="82">
        <v>201909</v>
      </c>
      <c r="B61" s="64">
        <v>27002</v>
      </c>
      <c r="C61" s="64">
        <v>15498</v>
      </c>
      <c r="D61" s="64">
        <v>11936</v>
      </c>
      <c r="E61" s="64">
        <v>4455</v>
      </c>
      <c r="F61" s="64">
        <v>4564</v>
      </c>
      <c r="G61" s="64">
        <v>4250</v>
      </c>
      <c r="H61" s="64">
        <v>4768</v>
      </c>
      <c r="I61" s="64">
        <v>2668</v>
      </c>
      <c r="J61" s="64">
        <v>1052</v>
      </c>
      <c r="K61" s="64">
        <v>553</v>
      </c>
      <c r="L61" s="64">
        <v>2358</v>
      </c>
      <c r="M61" s="64">
        <v>57909</v>
      </c>
      <c r="S61" s="81"/>
      <c r="T61" s="81"/>
      <c r="U61" s="81"/>
      <c r="V61" s="81"/>
      <c r="W61" s="81"/>
      <c r="X61" s="81"/>
      <c r="Y61" s="81"/>
      <c r="Z61" s="81"/>
      <c r="AA61" s="81"/>
      <c r="AB61" s="81"/>
      <c r="AC61" s="81"/>
      <c r="AD61" s="81"/>
      <c r="AE61" s="81"/>
    </row>
    <row r="62" spans="1:31">
      <c r="A62" s="82">
        <v>201910</v>
      </c>
      <c r="B62" s="64">
        <v>27141</v>
      </c>
      <c r="C62" s="64">
        <v>15542</v>
      </c>
      <c r="D62" s="64">
        <v>11843</v>
      </c>
      <c r="E62" s="64">
        <v>4300</v>
      </c>
      <c r="F62" s="64">
        <v>4573</v>
      </c>
      <c r="G62" s="64">
        <v>4205</v>
      </c>
      <c r="H62" s="64">
        <v>4728</v>
      </c>
      <c r="I62" s="64">
        <v>2599</v>
      </c>
      <c r="J62" s="64">
        <v>1062</v>
      </c>
      <c r="K62" s="64">
        <v>552</v>
      </c>
      <c r="L62" s="64">
        <v>2318</v>
      </c>
      <c r="M62" s="64">
        <v>57941</v>
      </c>
      <c r="S62" s="81"/>
      <c r="T62" s="81"/>
      <c r="U62" s="81"/>
      <c r="V62" s="81"/>
      <c r="W62" s="81"/>
      <c r="X62" s="81"/>
      <c r="Y62" s="81"/>
      <c r="Z62" s="81"/>
      <c r="AA62" s="81"/>
      <c r="AB62" s="81"/>
      <c r="AC62" s="81"/>
      <c r="AD62" s="81"/>
      <c r="AE62" s="81"/>
    </row>
    <row r="63" spans="1:31">
      <c r="A63" s="82">
        <v>201911</v>
      </c>
      <c r="B63" s="64">
        <v>27199</v>
      </c>
      <c r="C63" s="64">
        <v>15652</v>
      </c>
      <c r="D63" s="64">
        <v>11905</v>
      </c>
      <c r="E63" s="64">
        <v>4301</v>
      </c>
      <c r="F63" s="64">
        <v>4567</v>
      </c>
      <c r="G63" s="64">
        <v>4225</v>
      </c>
      <c r="H63" s="64">
        <v>4742</v>
      </c>
      <c r="I63" s="64">
        <v>2604</v>
      </c>
      <c r="J63" s="64">
        <v>1059</v>
      </c>
      <c r="K63" s="64">
        <v>536</v>
      </c>
      <c r="L63" s="64">
        <v>2328</v>
      </c>
      <c r="M63" s="64">
        <v>58028</v>
      </c>
      <c r="S63" s="81"/>
      <c r="T63" s="81"/>
      <c r="U63" s="81"/>
      <c r="V63" s="81"/>
      <c r="W63" s="81"/>
      <c r="X63" s="81"/>
      <c r="Y63" s="81"/>
      <c r="Z63" s="81"/>
      <c r="AA63" s="81"/>
      <c r="AB63" s="81"/>
      <c r="AC63" s="81"/>
      <c r="AD63" s="81"/>
      <c r="AE63" s="81"/>
    </row>
    <row r="64" spans="1:31">
      <c r="A64" s="82">
        <v>201912</v>
      </c>
      <c r="B64" s="64">
        <v>27238</v>
      </c>
      <c r="C64" s="64">
        <v>15651</v>
      </c>
      <c r="D64" s="64">
        <v>11870</v>
      </c>
      <c r="E64" s="64">
        <v>4265</v>
      </c>
      <c r="F64" s="64">
        <v>4524</v>
      </c>
      <c r="G64" s="64">
        <v>4242</v>
      </c>
      <c r="H64" s="64">
        <v>4720</v>
      </c>
      <c r="I64" s="64">
        <v>2610</v>
      </c>
      <c r="J64" s="64">
        <v>1064</v>
      </c>
      <c r="K64" s="64">
        <v>526</v>
      </c>
      <c r="L64" s="64">
        <v>2314</v>
      </c>
      <c r="M64" s="64">
        <v>57930</v>
      </c>
      <c r="S64" s="81"/>
      <c r="T64" s="81"/>
      <c r="U64" s="81"/>
      <c r="V64" s="81"/>
      <c r="W64" s="81"/>
      <c r="X64" s="81"/>
      <c r="Y64" s="81"/>
      <c r="Z64" s="81"/>
      <c r="AA64" s="81"/>
      <c r="AB64" s="81"/>
      <c r="AC64" s="81"/>
      <c r="AD64" s="81"/>
      <c r="AE64" s="81"/>
    </row>
    <row r="65" spans="1:31">
      <c r="A65" s="82">
        <v>202001</v>
      </c>
      <c r="B65" s="64">
        <v>27373</v>
      </c>
      <c r="C65" s="64">
        <v>15627</v>
      </c>
      <c r="D65" s="64">
        <v>11911</v>
      </c>
      <c r="E65" s="64">
        <v>4205</v>
      </c>
      <c r="F65" s="64">
        <v>4519</v>
      </c>
      <c r="G65" s="64">
        <v>4219</v>
      </c>
      <c r="H65" s="64">
        <v>4696</v>
      </c>
      <c r="I65" s="64">
        <v>2617</v>
      </c>
      <c r="J65" s="64">
        <v>1071</v>
      </c>
      <c r="K65" s="64">
        <v>505</v>
      </c>
      <c r="L65" s="64">
        <v>2333</v>
      </c>
      <c r="M65" s="64">
        <v>57957</v>
      </c>
      <c r="S65" s="81"/>
      <c r="T65" s="81"/>
      <c r="U65" s="81"/>
      <c r="V65" s="81"/>
      <c r="W65" s="81"/>
      <c r="X65" s="81"/>
      <c r="Y65" s="81"/>
      <c r="Z65" s="81"/>
      <c r="AA65" s="81"/>
      <c r="AB65" s="81"/>
      <c r="AC65" s="81"/>
      <c r="AD65" s="81"/>
      <c r="AE65" s="81"/>
    </row>
    <row r="66" spans="1:31">
      <c r="A66" s="82">
        <v>202002</v>
      </c>
      <c r="B66" s="64">
        <v>27168</v>
      </c>
      <c r="C66" s="64">
        <v>15536</v>
      </c>
      <c r="D66" s="64">
        <v>11896</v>
      </c>
      <c r="E66" s="64">
        <v>4178</v>
      </c>
      <c r="F66" s="64">
        <v>4481</v>
      </c>
      <c r="G66" s="64">
        <v>4159</v>
      </c>
      <c r="H66" s="64">
        <v>4699</v>
      </c>
      <c r="I66" s="64">
        <v>2606</v>
      </c>
      <c r="J66" s="64">
        <v>1022</v>
      </c>
      <c r="K66" s="64">
        <v>508</v>
      </c>
      <c r="L66" s="64">
        <v>2330</v>
      </c>
      <c r="M66" s="64">
        <v>57617</v>
      </c>
      <c r="S66" s="81"/>
      <c r="T66" s="81"/>
      <c r="U66" s="81"/>
      <c r="V66" s="81"/>
      <c r="W66" s="81"/>
      <c r="X66" s="81"/>
      <c r="Y66" s="81"/>
      <c r="Z66" s="81"/>
      <c r="AA66" s="81"/>
      <c r="AB66" s="81"/>
      <c r="AC66" s="81"/>
      <c r="AD66" s="81"/>
      <c r="AE66" s="81"/>
    </row>
    <row r="67" spans="1:31">
      <c r="A67" s="82">
        <v>202003</v>
      </c>
      <c r="B67" s="64">
        <v>27434</v>
      </c>
      <c r="C67" s="64">
        <v>15532</v>
      </c>
      <c r="D67" s="64">
        <v>11962</v>
      </c>
      <c r="E67" s="64">
        <v>4160</v>
      </c>
      <c r="F67" s="64">
        <v>4478</v>
      </c>
      <c r="G67" s="64">
        <v>4133</v>
      </c>
      <c r="H67" s="64">
        <v>4728</v>
      </c>
      <c r="I67" s="64">
        <v>2660</v>
      </c>
      <c r="J67" s="64">
        <v>1015</v>
      </c>
      <c r="K67" s="64">
        <v>513</v>
      </c>
      <c r="L67" s="64">
        <v>2177</v>
      </c>
      <c r="M67" s="64">
        <v>57720</v>
      </c>
      <c r="S67" s="81"/>
      <c r="T67" s="81"/>
      <c r="U67" s="81"/>
      <c r="V67" s="81"/>
      <c r="W67" s="81"/>
      <c r="X67" s="81"/>
      <c r="Y67" s="81"/>
      <c r="Z67" s="81"/>
      <c r="AA67" s="81"/>
      <c r="AB67" s="81"/>
      <c r="AC67" s="81"/>
      <c r="AD67" s="81"/>
      <c r="AE67" s="81"/>
    </row>
    <row r="68" spans="1:31">
      <c r="A68" s="82">
        <v>202004</v>
      </c>
      <c r="B68" s="64">
        <v>27690</v>
      </c>
      <c r="C68" s="64">
        <v>15348</v>
      </c>
      <c r="D68" s="64">
        <v>11891</v>
      </c>
      <c r="E68" s="64">
        <v>4157</v>
      </c>
      <c r="F68" s="64">
        <v>4505</v>
      </c>
      <c r="G68" s="64">
        <v>4069</v>
      </c>
      <c r="H68" s="64">
        <v>4729</v>
      </c>
      <c r="I68" s="64">
        <v>2724</v>
      </c>
      <c r="J68" s="64">
        <v>959</v>
      </c>
      <c r="K68" s="64">
        <v>492</v>
      </c>
      <c r="L68" s="64">
        <v>2305</v>
      </c>
      <c r="M68" s="64">
        <v>57876</v>
      </c>
      <c r="S68" s="81"/>
      <c r="T68" s="81"/>
      <c r="U68" s="81"/>
      <c r="V68" s="81"/>
      <c r="W68" s="81"/>
      <c r="X68" s="81"/>
      <c r="Y68" s="81"/>
      <c r="Z68" s="81"/>
      <c r="AA68" s="81"/>
      <c r="AB68" s="81"/>
      <c r="AC68" s="81"/>
      <c r="AD68" s="81"/>
      <c r="AE68" s="81"/>
    </row>
    <row r="69" spans="1:31">
      <c r="A69" s="82">
        <v>202005</v>
      </c>
      <c r="B69" s="64">
        <v>27727</v>
      </c>
      <c r="C69" s="64">
        <v>15150</v>
      </c>
      <c r="D69" s="64">
        <v>11831</v>
      </c>
      <c r="E69" s="64">
        <v>4150</v>
      </c>
      <c r="F69" s="64">
        <v>4498</v>
      </c>
      <c r="G69" s="64">
        <v>4004</v>
      </c>
      <c r="H69" s="64">
        <v>4714</v>
      </c>
      <c r="I69" s="64">
        <v>2716</v>
      </c>
      <c r="J69" s="64">
        <v>936</v>
      </c>
      <c r="K69" s="64">
        <v>503</v>
      </c>
      <c r="L69" s="64">
        <v>2267</v>
      </c>
      <c r="M69" s="64">
        <v>57658</v>
      </c>
      <c r="S69" s="81"/>
      <c r="T69" s="81"/>
      <c r="U69" s="81"/>
      <c r="V69" s="81"/>
      <c r="W69" s="81"/>
      <c r="X69" s="81"/>
      <c r="Y69" s="81"/>
      <c r="Z69" s="81"/>
      <c r="AA69" s="81"/>
      <c r="AB69" s="81"/>
      <c r="AC69" s="81"/>
      <c r="AD69" s="81"/>
      <c r="AE69" s="81"/>
    </row>
    <row r="70" spans="1:31">
      <c r="A70" s="82">
        <v>202006</v>
      </c>
      <c r="B70" s="64">
        <v>27864</v>
      </c>
      <c r="C70" s="64">
        <v>15137</v>
      </c>
      <c r="D70" s="64">
        <v>11849</v>
      </c>
      <c r="E70" s="64">
        <v>4021</v>
      </c>
      <c r="F70" s="64">
        <v>4526</v>
      </c>
      <c r="G70" s="64">
        <v>3934</v>
      </c>
      <c r="H70" s="64">
        <v>4683</v>
      </c>
      <c r="I70" s="64">
        <v>2703</v>
      </c>
      <c r="J70" s="64">
        <v>912</v>
      </c>
      <c r="K70" s="64">
        <v>479</v>
      </c>
      <c r="L70" s="64">
        <v>2266</v>
      </c>
      <c r="M70" s="64">
        <v>57709</v>
      </c>
      <c r="S70" s="81"/>
      <c r="T70" s="81"/>
      <c r="U70" s="81"/>
      <c r="V70" s="81"/>
      <c r="W70" s="81"/>
      <c r="X70" s="81"/>
      <c r="Y70" s="81"/>
      <c r="Z70" s="81"/>
      <c r="AA70" s="81"/>
      <c r="AB70" s="81"/>
      <c r="AC70" s="81"/>
      <c r="AD70" s="81"/>
      <c r="AE70" s="81"/>
    </row>
    <row r="71" spans="1:31">
      <c r="A71" s="82">
        <v>202007</v>
      </c>
      <c r="B71" s="64">
        <v>28181</v>
      </c>
      <c r="C71" s="64">
        <v>15172</v>
      </c>
      <c r="D71" s="64">
        <v>11880</v>
      </c>
      <c r="E71" s="64">
        <v>4123</v>
      </c>
      <c r="F71" s="64">
        <v>4535</v>
      </c>
      <c r="G71" s="64">
        <v>3899</v>
      </c>
      <c r="H71" s="64">
        <v>4715</v>
      </c>
      <c r="I71" s="64">
        <v>2744</v>
      </c>
      <c r="J71" s="64">
        <v>929</v>
      </c>
      <c r="K71" s="64">
        <v>484</v>
      </c>
      <c r="L71" s="64">
        <v>2199</v>
      </c>
      <c r="M71" s="64">
        <v>58046</v>
      </c>
      <c r="S71" s="81"/>
      <c r="T71" s="81"/>
      <c r="U71" s="81"/>
      <c r="V71" s="81"/>
      <c r="W71" s="81"/>
      <c r="X71" s="81"/>
      <c r="Y71" s="81"/>
      <c r="Z71" s="81"/>
      <c r="AA71" s="81"/>
      <c r="AB71" s="81"/>
      <c r="AC71" s="81"/>
      <c r="AD71" s="81"/>
      <c r="AE71" s="81"/>
    </row>
    <row r="72" spans="1:31">
      <c r="A72" s="82">
        <v>202008</v>
      </c>
      <c r="B72" s="64">
        <v>28277</v>
      </c>
      <c r="C72" s="64">
        <v>15252</v>
      </c>
      <c r="D72" s="64">
        <v>11878</v>
      </c>
      <c r="E72" s="64">
        <v>4124</v>
      </c>
      <c r="F72" s="64">
        <v>4517</v>
      </c>
      <c r="G72" s="64">
        <v>3876</v>
      </c>
      <c r="H72" s="64">
        <v>4724</v>
      </c>
      <c r="I72" s="64">
        <v>2727</v>
      </c>
      <c r="J72" s="64">
        <v>930</v>
      </c>
      <c r="K72" s="64">
        <v>482</v>
      </c>
      <c r="L72" s="64">
        <v>2211</v>
      </c>
      <c r="M72" s="64">
        <v>58158</v>
      </c>
      <c r="S72" s="81"/>
      <c r="T72" s="81"/>
      <c r="U72" s="81"/>
      <c r="V72" s="81"/>
      <c r="W72" s="81"/>
      <c r="X72" s="81"/>
      <c r="Y72" s="81"/>
      <c r="Z72" s="81"/>
      <c r="AA72" s="81"/>
      <c r="AB72" s="81"/>
      <c r="AC72" s="81"/>
      <c r="AD72" s="81"/>
      <c r="AE72" s="81"/>
    </row>
    <row r="73" spans="1:31">
      <c r="A73" s="82">
        <v>202009</v>
      </c>
      <c r="B73" s="64">
        <v>28380</v>
      </c>
      <c r="C73" s="64">
        <v>15224</v>
      </c>
      <c r="D73" s="64">
        <v>12047</v>
      </c>
      <c r="E73" s="64">
        <v>4146</v>
      </c>
      <c r="F73" s="64">
        <v>4561</v>
      </c>
      <c r="G73" s="64">
        <v>3927</v>
      </c>
      <c r="H73" s="64">
        <v>4741</v>
      </c>
      <c r="I73" s="64">
        <v>2787</v>
      </c>
      <c r="J73" s="64">
        <v>966</v>
      </c>
      <c r="K73" s="64">
        <v>533</v>
      </c>
      <c r="L73" s="64">
        <v>2310</v>
      </c>
      <c r="M73" s="64">
        <v>58291</v>
      </c>
      <c r="S73" s="81"/>
      <c r="T73" s="81"/>
      <c r="U73" s="81"/>
      <c r="V73" s="81"/>
      <c r="W73" s="81"/>
      <c r="X73" s="81"/>
      <c r="Y73" s="81"/>
      <c r="Z73" s="81"/>
      <c r="AA73" s="81"/>
      <c r="AB73" s="81"/>
      <c r="AC73" s="81"/>
      <c r="AD73" s="81"/>
      <c r="AE73" s="81"/>
    </row>
    <row r="74" spans="1:31">
      <c r="A74" s="82">
        <v>202010</v>
      </c>
      <c r="B74" s="64">
        <v>28160</v>
      </c>
      <c r="C74" s="64">
        <v>15176</v>
      </c>
      <c r="D74" s="64">
        <v>12048</v>
      </c>
      <c r="E74" s="64">
        <v>4866</v>
      </c>
      <c r="F74" s="64">
        <v>4598</v>
      </c>
      <c r="G74" s="64">
        <v>3863</v>
      </c>
      <c r="H74" s="64">
        <v>4740</v>
      </c>
      <c r="I74" s="64">
        <v>2747</v>
      </c>
      <c r="J74" s="64">
        <v>982</v>
      </c>
      <c r="K74" s="64">
        <v>531</v>
      </c>
      <c r="L74" s="64">
        <v>2324</v>
      </c>
      <c r="M74" s="64">
        <v>58485</v>
      </c>
      <c r="S74" s="81"/>
      <c r="T74" s="81"/>
      <c r="U74" s="81"/>
      <c r="V74" s="81"/>
      <c r="W74" s="81"/>
      <c r="X74" s="81"/>
      <c r="Y74" s="81"/>
      <c r="Z74" s="81"/>
      <c r="AA74" s="81"/>
      <c r="AB74" s="81"/>
      <c r="AC74" s="81"/>
      <c r="AD74" s="81"/>
      <c r="AE74" s="81"/>
    </row>
    <row r="75" spans="1:31">
      <c r="A75" s="82">
        <v>202011</v>
      </c>
      <c r="B75" s="64">
        <v>28373</v>
      </c>
      <c r="C75" s="64">
        <v>15212</v>
      </c>
      <c r="D75" s="64">
        <v>12146</v>
      </c>
      <c r="E75" s="64">
        <v>4843</v>
      </c>
      <c r="F75" s="64">
        <v>4514</v>
      </c>
      <c r="G75" s="64">
        <v>3844</v>
      </c>
      <c r="H75" s="64">
        <v>4726</v>
      </c>
      <c r="I75" s="64">
        <v>2749</v>
      </c>
      <c r="J75" s="64">
        <v>1017</v>
      </c>
      <c r="K75" s="64">
        <v>522</v>
      </c>
      <c r="L75" s="64">
        <v>2314</v>
      </c>
      <c r="M75" s="64">
        <v>58568</v>
      </c>
      <c r="S75" s="81"/>
      <c r="T75" s="81"/>
      <c r="U75" s="81"/>
      <c r="V75" s="81"/>
      <c r="W75" s="81"/>
      <c r="X75" s="81"/>
      <c r="Y75" s="81"/>
      <c r="Z75" s="81"/>
      <c r="AA75" s="81"/>
      <c r="AB75" s="81"/>
      <c r="AC75" s="81"/>
      <c r="AD75" s="81"/>
      <c r="AE75" s="81"/>
    </row>
    <row r="76" spans="1:31">
      <c r="A76" s="82">
        <v>202012</v>
      </c>
      <c r="B76" s="64">
        <v>28152</v>
      </c>
      <c r="C76" s="64">
        <v>15070</v>
      </c>
      <c r="D76" s="64">
        <v>12022</v>
      </c>
      <c r="E76" s="64">
        <v>4803</v>
      </c>
      <c r="F76" s="64">
        <v>4492</v>
      </c>
      <c r="G76" s="64">
        <v>3794</v>
      </c>
      <c r="H76" s="64">
        <v>4670</v>
      </c>
      <c r="I76" s="64">
        <v>2746</v>
      </c>
      <c r="J76" s="64">
        <v>958</v>
      </c>
      <c r="K76" s="64">
        <v>518</v>
      </c>
      <c r="L76" s="64">
        <v>2292</v>
      </c>
      <c r="M76" s="64">
        <v>58069</v>
      </c>
      <c r="S76" s="81"/>
      <c r="T76" s="81"/>
      <c r="U76" s="81"/>
      <c r="V76" s="81"/>
      <c r="W76" s="81"/>
      <c r="X76" s="81"/>
      <c r="Y76" s="81"/>
      <c r="Z76" s="81"/>
      <c r="AA76" s="81"/>
      <c r="AB76" s="81"/>
      <c r="AC76" s="81"/>
      <c r="AD76" s="81"/>
      <c r="AE76" s="81"/>
    </row>
    <row r="77" spans="1:31">
      <c r="A77" s="82">
        <v>202101</v>
      </c>
      <c r="B77" s="64">
        <v>28451</v>
      </c>
      <c r="C77" s="64">
        <v>14998</v>
      </c>
      <c r="D77" s="64">
        <v>12018</v>
      </c>
      <c r="E77" s="64">
        <v>4628</v>
      </c>
      <c r="F77" s="64">
        <v>4542</v>
      </c>
      <c r="G77" s="64">
        <v>3756</v>
      </c>
      <c r="H77" s="64">
        <v>4652</v>
      </c>
      <c r="I77" s="64">
        <v>2766</v>
      </c>
      <c r="J77" s="64">
        <v>944</v>
      </c>
      <c r="K77" s="64">
        <v>510</v>
      </c>
      <c r="L77" s="64">
        <v>2241</v>
      </c>
      <c r="M77" s="64">
        <v>58174</v>
      </c>
      <c r="S77" s="81"/>
      <c r="T77" s="81"/>
      <c r="U77" s="81"/>
      <c r="V77" s="81"/>
      <c r="W77" s="81"/>
      <c r="X77" s="81"/>
      <c r="Y77" s="81"/>
      <c r="Z77" s="81"/>
      <c r="AA77" s="81"/>
      <c r="AB77" s="81"/>
      <c r="AC77" s="81"/>
      <c r="AD77" s="81"/>
      <c r="AE77" s="81"/>
    </row>
    <row r="78" spans="1:31">
      <c r="A78" s="82">
        <v>202102</v>
      </c>
      <c r="B78" s="64">
        <v>28605</v>
      </c>
      <c r="C78" s="64">
        <v>15062</v>
      </c>
      <c r="D78" s="64">
        <v>12091</v>
      </c>
      <c r="E78" s="64">
        <v>4761</v>
      </c>
      <c r="F78" s="64">
        <v>4549</v>
      </c>
      <c r="G78" s="64">
        <v>3739</v>
      </c>
      <c r="H78" s="64">
        <v>4682</v>
      </c>
      <c r="I78" s="64">
        <v>2754</v>
      </c>
      <c r="J78" s="64">
        <v>969</v>
      </c>
      <c r="K78" s="64">
        <v>533</v>
      </c>
      <c r="L78" s="64">
        <v>2253</v>
      </c>
      <c r="M78" s="64">
        <v>58551</v>
      </c>
      <c r="S78" s="81"/>
      <c r="T78" s="81"/>
      <c r="U78" s="81"/>
      <c r="V78" s="81"/>
      <c r="W78" s="81"/>
      <c r="X78" s="81"/>
      <c r="Y78" s="81"/>
      <c r="Z78" s="81"/>
      <c r="AA78" s="81"/>
      <c r="AB78" s="81"/>
      <c r="AC78" s="81"/>
      <c r="AD78" s="81"/>
      <c r="AE78" s="81"/>
    </row>
    <row r="79" spans="1:31">
      <c r="A79" s="82">
        <v>202103</v>
      </c>
      <c r="B79" s="64">
        <v>28706</v>
      </c>
      <c r="C79" s="64">
        <v>15070</v>
      </c>
      <c r="D79" s="64">
        <v>11944</v>
      </c>
      <c r="E79" s="64">
        <v>4694</v>
      </c>
      <c r="F79" s="64">
        <v>4495</v>
      </c>
      <c r="G79" s="64">
        <v>3694</v>
      </c>
      <c r="H79" s="64">
        <v>4617</v>
      </c>
      <c r="I79" s="64">
        <v>2685</v>
      </c>
      <c r="J79" s="64">
        <v>901</v>
      </c>
      <c r="K79" s="64">
        <v>475</v>
      </c>
      <c r="L79" s="64">
        <v>2191</v>
      </c>
      <c r="M79" s="64">
        <v>58577</v>
      </c>
      <c r="S79" s="81"/>
      <c r="T79" s="81"/>
      <c r="U79" s="81"/>
      <c r="V79" s="81"/>
      <c r="W79" s="81"/>
      <c r="X79" s="81"/>
      <c r="Y79" s="81"/>
      <c r="Z79" s="81"/>
      <c r="AA79" s="81"/>
      <c r="AB79" s="81"/>
      <c r="AC79" s="81"/>
      <c r="AD79" s="81"/>
      <c r="AE79" s="81"/>
    </row>
    <row r="80" spans="1:31">
      <c r="A80" s="82">
        <v>202104</v>
      </c>
      <c r="B80" s="64">
        <v>28905</v>
      </c>
      <c r="C80" s="64">
        <v>15111</v>
      </c>
      <c r="D80" s="64">
        <v>12017</v>
      </c>
      <c r="E80" s="64">
        <v>4727</v>
      </c>
      <c r="F80" s="64">
        <v>4491</v>
      </c>
      <c r="G80" s="64">
        <v>3664</v>
      </c>
      <c r="H80" s="64">
        <v>4612</v>
      </c>
      <c r="I80" s="64">
        <v>2676</v>
      </c>
      <c r="J80" s="64">
        <v>910</v>
      </c>
      <c r="K80" s="64">
        <v>465</v>
      </c>
      <c r="L80" s="64">
        <v>2189</v>
      </c>
      <c r="M80" s="64">
        <v>58821</v>
      </c>
      <c r="S80" s="81"/>
      <c r="T80" s="81"/>
      <c r="U80" s="81"/>
      <c r="V80" s="81"/>
      <c r="W80" s="81"/>
      <c r="X80" s="81"/>
      <c r="Y80" s="81"/>
      <c r="Z80" s="81"/>
      <c r="AA80" s="81"/>
      <c r="AB80" s="81"/>
      <c r="AC80" s="81"/>
      <c r="AD80" s="81"/>
      <c r="AE80" s="81"/>
    </row>
    <row r="81" spans="1:31">
      <c r="A81" s="82">
        <v>202105</v>
      </c>
      <c r="B81" s="64">
        <v>28851</v>
      </c>
      <c r="C81" s="64">
        <v>15003</v>
      </c>
      <c r="D81" s="64">
        <v>12024</v>
      </c>
      <c r="E81" s="64">
        <v>4671</v>
      </c>
      <c r="F81" s="64">
        <v>4510</v>
      </c>
      <c r="G81" s="64">
        <v>3659</v>
      </c>
      <c r="H81" s="64">
        <v>4647</v>
      </c>
      <c r="I81" s="64">
        <v>2655</v>
      </c>
      <c r="J81" s="64">
        <v>908</v>
      </c>
      <c r="K81" s="64">
        <v>480</v>
      </c>
      <c r="L81" s="64">
        <v>2267</v>
      </c>
      <c r="M81" s="64">
        <v>58729</v>
      </c>
      <c r="S81" s="81"/>
      <c r="T81" s="81"/>
      <c r="U81" s="81"/>
      <c r="V81" s="81"/>
      <c r="W81" s="81"/>
      <c r="X81" s="81"/>
      <c r="Y81" s="81"/>
      <c r="Z81" s="81"/>
      <c r="AA81" s="81"/>
      <c r="AB81" s="81"/>
      <c r="AC81" s="81"/>
      <c r="AD81" s="81"/>
      <c r="AE81" s="81"/>
    </row>
    <row r="82" spans="1:31">
      <c r="A82" s="82">
        <v>202106</v>
      </c>
      <c r="B82" s="64">
        <v>29096</v>
      </c>
      <c r="C82" s="64">
        <v>15014</v>
      </c>
      <c r="D82" s="64">
        <v>12049</v>
      </c>
      <c r="E82" s="64">
        <v>4790</v>
      </c>
      <c r="F82" s="64">
        <v>4541</v>
      </c>
      <c r="G82" s="64">
        <v>3636</v>
      </c>
      <c r="H82" s="64">
        <v>4707</v>
      </c>
      <c r="I82" s="64">
        <v>2639</v>
      </c>
      <c r="J82" s="64">
        <v>963</v>
      </c>
      <c r="K82" s="64">
        <v>489</v>
      </c>
      <c r="L82" s="64">
        <v>2346</v>
      </c>
      <c r="M82" s="64">
        <v>59171</v>
      </c>
      <c r="S82" s="81"/>
      <c r="T82" s="81"/>
      <c r="U82" s="81"/>
      <c r="V82" s="81"/>
      <c r="W82" s="81"/>
      <c r="X82" s="81"/>
      <c r="Y82" s="81"/>
      <c r="Z82" s="81"/>
      <c r="AA82" s="81"/>
      <c r="AB82" s="81"/>
      <c r="AC82" s="81"/>
      <c r="AD82" s="81"/>
      <c r="AE82" s="81"/>
    </row>
    <row r="83" spans="1:31">
      <c r="A83" s="82">
        <v>202107</v>
      </c>
      <c r="B83" s="64">
        <v>29314</v>
      </c>
      <c r="C83" s="64">
        <v>15068</v>
      </c>
      <c r="D83" s="64">
        <v>12059</v>
      </c>
      <c r="E83" s="64">
        <v>4697</v>
      </c>
      <c r="F83" s="64">
        <v>4516</v>
      </c>
      <c r="G83" s="64">
        <v>3634</v>
      </c>
      <c r="H83" s="64">
        <v>4755</v>
      </c>
      <c r="I83" s="64">
        <v>2661</v>
      </c>
      <c r="J83" s="64">
        <v>964</v>
      </c>
      <c r="K83" s="64">
        <v>488</v>
      </c>
      <c r="L83" s="64">
        <v>2353</v>
      </c>
      <c r="M83" s="64">
        <v>59372</v>
      </c>
      <c r="S83" s="81"/>
      <c r="T83" s="81"/>
      <c r="U83" s="81"/>
      <c r="V83" s="81"/>
      <c r="W83" s="81"/>
      <c r="X83" s="81"/>
      <c r="Y83" s="81"/>
      <c r="Z83" s="81"/>
      <c r="AA83" s="81"/>
      <c r="AB83" s="81"/>
      <c r="AC83" s="81"/>
      <c r="AD83" s="81"/>
      <c r="AE83" s="81"/>
    </row>
    <row r="84" spans="1:31">
      <c r="A84" s="82">
        <v>202108</v>
      </c>
      <c r="B84" s="64">
        <v>29492</v>
      </c>
      <c r="C84" s="64">
        <v>15111</v>
      </c>
      <c r="D84" s="64">
        <v>12086</v>
      </c>
      <c r="E84" s="64">
        <v>4639</v>
      </c>
      <c r="F84" s="64">
        <v>4514</v>
      </c>
      <c r="G84" s="64">
        <v>3656</v>
      </c>
      <c r="H84" s="64">
        <v>4740</v>
      </c>
      <c r="I84" s="64">
        <v>2676</v>
      </c>
      <c r="J84" s="64">
        <v>956</v>
      </c>
      <c r="K84" s="64">
        <v>498</v>
      </c>
      <c r="L84" s="64">
        <v>2383</v>
      </c>
      <c r="M84" s="64">
        <v>59560</v>
      </c>
      <c r="S84" s="81"/>
      <c r="T84" s="81"/>
      <c r="U84" s="81"/>
      <c r="V84" s="81"/>
      <c r="W84" s="81"/>
      <c r="X84" s="81"/>
      <c r="Y84" s="81"/>
      <c r="Z84" s="81"/>
      <c r="AA84" s="81"/>
      <c r="AB84" s="81"/>
      <c r="AC84" s="81"/>
      <c r="AD84" s="81"/>
      <c r="AE84" s="81"/>
    </row>
    <row r="85" spans="1:31">
      <c r="A85" s="82">
        <v>202109</v>
      </c>
      <c r="B85" s="64">
        <v>29543</v>
      </c>
      <c r="C85" s="64">
        <v>15064</v>
      </c>
      <c r="D85" s="64">
        <v>12116</v>
      </c>
      <c r="E85" s="64">
        <v>4795</v>
      </c>
      <c r="F85" s="64">
        <v>4517</v>
      </c>
      <c r="G85" s="64">
        <v>3651</v>
      </c>
      <c r="H85" s="64">
        <v>4737</v>
      </c>
      <c r="I85" s="64">
        <v>2690</v>
      </c>
      <c r="J85" s="64">
        <v>957</v>
      </c>
      <c r="K85" s="64">
        <v>469</v>
      </c>
      <c r="L85" s="64">
        <v>2401</v>
      </c>
      <c r="M85" s="64">
        <v>59664</v>
      </c>
      <c r="S85" s="81"/>
      <c r="T85" s="81"/>
      <c r="U85" s="81"/>
      <c r="V85" s="81"/>
      <c r="W85" s="81"/>
      <c r="X85" s="81"/>
      <c r="Y85" s="81"/>
      <c r="Z85" s="81"/>
      <c r="AA85" s="81"/>
      <c r="AB85" s="81"/>
      <c r="AC85" s="81"/>
      <c r="AD85" s="81"/>
      <c r="AE85" s="81"/>
    </row>
    <row r="86" spans="1:31">
      <c r="A86" s="82">
        <v>202110</v>
      </c>
      <c r="B86" s="64">
        <v>29469</v>
      </c>
      <c r="C86" s="64">
        <v>15061</v>
      </c>
      <c r="D86" s="64">
        <v>12130</v>
      </c>
      <c r="E86" s="64">
        <v>4780</v>
      </c>
      <c r="F86" s="64">
        <v>4483</v>
      </c>
      <c r="G86" s="64">
        <v>3675</v>
      </c>
      <c r="H86" s="64">
        <v>4761</v>
      </c>
      <c r="I86" s="64">
        <v>2711</v>
      </c>
      <c r="J86" s="64">
        <v>931</v>
      </c>
      <c r="K86" s="64">
        <v>492</v>
      </c>
      <c r="L86" s="64">
        <v>2399</v>
      </c>
      <c r="M86" s="64">
        <v>59627</v>
      </c>
      <c r="N86" s="230">
        <f>(M86/M74)-1</f>
        <v>1.9526374284004389E-2</v>
      </c>
      <c r="S86" s="81"/>
      <c r="T86" s="81"/>
      <c r="U86" s="81"/>
      <c r="V86" s="81"/>
      <c r="W86" s="81"/>
      <c r="X86" s="81"/>
      <c r="Y86" s="81"/>
      <c r="Z86" s="81"/>
      <c r="AA86" s="81"/>
      <c r="AB86" s="81"/>
      <c r="AC86" s="81"/>
      <c r="AD86" s="81"/>
      <c r="AE86" s="81"/>
    </row>
    <row r="87" spans="1:31">
      <c r="A87" s="82">
        <v>202111</v>
      </c>
      <c r="B87" s="64">
        <v>29576</v>
      </c>
      <c r="C87" s="64">
        <v>15175</v>
      </c>
      <c r="D87" s="64">
        <v>12196</v>
      </c>
      <c r="E87" s="64">
        <v>4970</v>
      </c>
      <c r="F87" s="64">
        <v>4512</v>
      </c>
      <c r="G87" s="64">
        <v>3696</v>
      </c>
      <c r="H87" s="64">
        <v>4608</v>
      </c>
      <c r="I87" s="64">
        <v>2718</v>
      </c>
      <c r="J87" s="64">
        <v>968</v>
      </c>
      <c r="K87" s="64">
        <v>515</v>
      </c>
      <c r="L87" s="64">
        <v>2620</v>
      </c>
      <c r="M87" s="64">
        <v>60025</v>
      </c>
      <c r="N87" s="190"/>
      <c r="S87" s="81"/>
      <c r="T87" s="81"/>
      <c r="U87" s="81"/>
      <c r="V87" s="81"/>
      <c r="W87" s="81"/>
      <c r="X87" s="81"/>
      <c r="Y87" s="81"/>
      <c r="Z87" s="81"/>
      <c r="AA87" s="81"/>
      <c r="AB87" s="81"/>
      <c r="AC87" s="81"/>
      <c r="AD87" s="81"/>
      <c r="AE87" s="81"/>
    </row>
    <row r="88" spans="1:31">
      <c r="A88" s="82">
        <v>202112</v>
      </c>
      <c r="B88" s="64">
        <v>29524</v>
      </c>
      <c r="C88" s="64">
        <v>15226</v>
      </c>
      <c r="D88" s="64">
        <v>12234</v>
      </c>
      <c r="E88" s="64">
        <v>4950</v>
      </c>
      <c r="F88" s="64">
        <v>4517</v>
      </c>
      <c r="G88" s="64">
        <v>3672</v>
      </c>
      <c r="H88" s="64">
        <v>4607</v>
      </c>
      <c r="I88" s="64">
        <v>2732</v>
      </c>
      <c r="J88" s="64">
        <v>972</v>
      </c>
      <c r="K88" s="64">
        <v>512</v>
      </c>
      <c r="L88" s="64">
        <v>2609</v>
      </c>
      <c r="M88" s="64">
        <v>59962</v>
      </c>
      <c r="S88" s="81"/>
      <c r="T88" s="81"/>
      <c r="U88" s="81"/>
      <c r="V88" s="81"/>
      <c r="W88" s="81"/>
      <c r="X88" s="81"/>
      <c r="Y88" s="81"/>
      <c r="Z88" s="81"/>
      <c r="AA88" s="81"/>
      <c r="AB88" s="81"/>
      <c r="AC88" s="81"/>
      <c r="AD88" s="81"/>
      <c r="AE88" s="81"/>
    </row>
    <row r="89" spans="1:31" ht="14.4" thickBot="1">
      <c r="A89" s="175">
        <v>202201</v>
      </c>
      <c r="B89" s="176">
        <v>29700</v>
      </c>
      <c r="C89" s="176">
        <v>15433</v>
      </c>
      <c r="D89" s="176">
        <v>12194</v>
      </c>
      <c r="E89" s="176">
        <v>4710</v>
      </c>
      <c r="F89" s="176">
        <v>4468</v>
      </c>
      <c r="G89" s="176">
        <v>3670</v>
      </c>
      <c r="H89" s="176">
        <v>4612</v>
      </c>
      <c r="I89" s="176">
        <v>2673</v>
      </c>
      <c r="J89" s="176">
        <v>967</v>
      </c>
      <c r="K89" s="176">
        <v>490</v>
      </c>
      <c r="L89" s="176">
        <v>2539</v>
      </c>
      <c r="M89" s="176">
        <v>59791</v>
      </c>
      <c r="S89" s="81"/>
      <c r="T89" s="81"/>
      <c r="U89" s="81"/>
      <c r="V89" s="81"/>
      <c r="W89" s="81"/>
      <c r="X89" s="81"/>
      <c r="Y89" s="81"/>
      <c r="Z89" s="81"/>
      <c r="AA89" s="81"/>
      <c r="AB89" s="81"/>
      <c r="AC89" s="81"/>
      <c r="AD89" s="81"/>
      <c r="AE89" s="81"/>
    </row>
    <row r="90" spans="1:31">
      <c r="A90" s="53" t="s">
        <v>457</v>
      </c>
      <c r="B90" s="64"/>
      <c r="C90" s="64"/>
      <c r="D90" s="64"/>
      <c r="E90" s="64"/>
      <c r="F90" s="64"/>
      <c r="G90" s="64"/>
      <c r="H90" s="64"/>
      <c r="I90" s="64"/>
      <c r="J90" s="64"/>
      <c r="K90" s="64"/>
      <c r="L90" s="64"/>
      <c r="M90" s="64"/>
    </row>
    <row r="91" spans="1:31">
      <c r="A91" s="53" t="s">
        <v>484</v>
      </c>
      <c r="B91" s="64"/>
      <c r="C91" s="64"/>
      <c r="D91" s="64"/>
      <c r="E91" s="64"/>
      <c r="F91" s="64"/>
      <c r="G91" s="64"/>
      <c r="H91" s="64"/>
      <c r="I91" s="64"/>
      <c r="J91" s="64"/>
      <c r="K91" s="64"/>
      <c r="L91" s="64"/>
      <c r="M91" s="64"/>
    </row>
    <row r="92" spans="1:31">
      <c r="A92" s="53" t="s">
        <v>564</v>
      </c>
      <c r="B92" s="64"/>
      <c r="C92" s="64"/>
      <c r="D92" s="64"/>
      <c r="E92" s="64"/>
      <c r="F92" s="64"/>
      <c r="G92" s="64"/>
      <c r="H92" s="64"/>
      <c r="I92" s="64"/>
      <c r="J92" s="64"/>
      <c r="K92" s="64"/>
      <c r="L92" s="64"/>
      <c r="M92" s="64"/>
    </row>
    <row r="93" spans="1:31">
      <c r="B93" s="64"/>
      <c r="C93" s="64"/>
      <c r="D93" s="64"/>
      <c r="E93" s="64"/>
      <c r="F93" s="64"/>
      <c r="G93" s="64"/>
      <c r="H93" s="64"/>
      <c r="I93" s="64"/>
      <c r="J93" s="64"/>
      <c r="K93" s="64"/>
      <c r="L93" s="64"/>
      <c r="M93" s="64"/>
    </row>
    <row r="94" spans="1:31">
      <c r="A94" s="82"/>
      <c r="B94" s="64"/>
      <c r="C94" s="64"/>
      <c r="D94" s="64"/>
      <c r="E94" s="64"/>
      <c r="F94" s="64"/>
      <c r="G94" s="64"/>
      <c r="H94" s="64"/>
      <c r="I94" s="64"/>
      <c r="J94" s="64"/>
      <c r="K94" s="64"/>
      <c r="L94" s="64"/>
      <c r="M94" s="64"/>
    </row>
    <row r="95" spans="1:31">
      <c r="A95" s="82"/>
      <c r="B95" s="64"/>
      <c r="C95" s="64"/>
      <c r="D95" s="64"/>
      <c r="E95" s="64"/>
      <c r="F95" s="64"/>
      <c r="G95" s="64"/>
      <c r="H95" s="64"/>
      <c r="I95" s="64"/>
      <c r="J95" s="64"/>
      <c r="K95" s="64"/>
      <c r="L95" s="64"/>
      <c r="M95" s="64"/>
    </row>
    <row r="96" spans="1:31">
      <c r="A96" s="82"/>
      <c r="B96" s="64"/>
      <c r="C96" s="64"/>
      <c r="D96" s="64"/>
      <c r="E96" s="64"/>
      <c r="F96" s="64"/>
      <c r="G96" s="64"/>
      <c r="H96" s="64"/>
      <c r="I96" s="64"/>
      <c r="J96" s="64"/>
      <c r="K96" s="64"/>
      <c r="L96" s="64"/>
      <c r="M96" s="64"/>
    </row>
    <row r="97" spans="1:13">
      <c r="A97" s="82"/>
      <c r="B97" s="64"/>
      <c r="C97" s="64"/>
      <c r="D97" s="64"/>
      <c r="E97" s="64"/>
      <c r="F97" s="64"/>
      <c r="G97" s="64"/>
      <c r="H97" s="64"/>
      <c r="I97" s="64"/>
      <c r="J97" s="64"/>
      <c r="K97" s="64"/>
      <c r="L97" s="64"/>
      <c r="M97" s="64"/>
    </row>
    <row r="98" spans="1:13">
      <c r="A98" s="82"/>
      <c r="B98" s="64"/>
      <c r="C98" s="64"/>
      <c r="D98" s="64"/>
      <c r="E98" s="64"/>
      <c r="F98" s="64"/>
      <c r="G98" s="64"/>
      <c r="H98" s="64"/>
      <c r="I98" s="64"/>
      <c r="J98" s="64"/>
      <c r="K98" s="64"/>
      <c r="L98" s="64"/>
      <c r="M98" s="64"/>
    </row>
    <row r="99" spans="1:13">
      <c r="A99" s="82"/>
      <c r="B99" s="64"/>
      <c r="C99" s="64"/>
      <c r="D99" s="64"/>
      <c r="E99" s="64"/>
      <c r="F99" s="64"/>
      <c r="G99" s="64"/>
      <c r="H99" s="64"/>
      <c r="I99" s="64"/>
      <c r="J99" s="64"/>
      <c r="K99" s="64"/>
      <c r="L99" s="64"/>
      <c r="M99" s="64"/>
    </row>
    <row r="100" spans="1:13">
      <c r="A100" s="82"/>
      <c r="B100" s="64"/>
      <c r="C100" s="64"/>
      <c r="D100" s="64"/>
      <c r="E100" s="64"/>
      <c r="F100" s="64"/>
      <c r="G100" s="64"/>
      <c r="H100" s="64"/>
      <c r="I100" s="64"/>
      <c r="J100" s="64"/>
      <c r="K100" s="64"/>
      <c r="L100" s="64"/>
      <c r="M100" s="64"/>
    </row>
    <row r="101" spans="1:13">
      <c r="A101" s="82"/>
      <c r="B101" s="64"/>
      <c r="C101" s="64"/>
      <c r="D101" s="64"/>
      <c r="E101" s="64"/>
      <c r="F101" s="64"/>
      <c r="G101" s="64"/>
      <c r="H101" s="64"/>
      <c r="I101" s="64"/>
      <c r="J101" s="64"/>
      <c r="K101" s="64"/>
      <c r="L101" s="64"/>
      <c r="M101" s="64"/>
    </row>
    <row r="102" spans="1:13">
      <c r="A102" s="82"/>
      <c r="B102" s="64"/>
      <c r="C102" s="64"/>
      <c r="D102" s="64"/>
      <c r="E102" s="64"/>
      <c r="F102" s="64"/>
      <c r="G102" s="64"/>
      <c r="H102" s="64"/>
      <c r="I102" s="64"/>
      <c r="J102" s="64"/>
      <c r="K102" s="64"/>
      <c r="L102" s="64"/>
      <c r="M102" s="64"/>
    </row>
    <row r="103" spans="1:13">
      <c r="A103" s="82"/>
      <c r="B103" s="64"/>
      <c r="C103" s="64"/>
      <c r="D103" s="64"/>
      <c r="E103" s="64"/>
      <c r="F103" s="64"/>
      <c r="G103" s="64"/>
      <c r="H103" s="64"/>
      <c r="I103" s="64"/>
      <c r="J103" s="64"/>
      <c r="K103" s="64"/>
      <c r="L103" s="64"/>
      <c r="M103" s="64"/>
    </row>
    <row r="104" spans="1:13">
      <c r="A104" s="82"/>
      <c r="B104" s="64"/>
      <c r="C104" s="64"/>
      <c r="D104" s="64"/>
      <c r="E104" s="64"/>
      <c r="F104" s="64"/>
      <c r="G104" s="64"/>
      <c r="H104" s="64"/>
      <c r="I104" s="64"/>
      <c r="J104" s="64"/>
      <c r="K104" s="64"/>
      <c r="L104" s="64"/>
      <c r="M104" s="64"/>
    </row>
    <row r="105" spans="1:13">
      <c r="A105" s="82"/>
      <c r="B105" s="64"/>
      <c r="C105" s="64"/>
      <c r="D105" s="64"/>
      <c r="E105" s="64"/>
      <c r="F105" s="64"/>
      <c r="G105" s="64"/>
      <c r="H105" s="64"/>
      <c r="I105" s="64"/>
      <c r="J105" s="64"/>
      <c r="K105" s="64"/>
      <c r="L105" s="64"/>
      <c r="M105" s="64"/>
    </row>
    <row r="106" spans="1:13">
      <c r="A106" s="82"/>
      <c r="B106" s="64"/>
      <c r="C106" s="64"/>
      <c r="D106" s="64"/>
      <c r="E106" s="64"/>
      <c r="F106" s="64"/>
      <c r="G106" s="64"/>
      <c r="H106" s="64"/>
      <c r="I106" s="64"/>
      <c r="J106" s="64"/>
      <c r="K106" s="64"/>
      <c r="L106" s="64"/>
      <c r="M106" s="64"/>
    </row>
    <row r="107" spans="1:13">
      <c r="A107" s="82"/>
      <c r="B107" s="64"/>
      <c r="C107" s="64"/>
      <c r="D107" s="64"/>
      <c r="E107" s="64"/>
      <c r="F107" s="64"/>
      <c r="G107" s="64"/>
      <c r="H107" s="64"/>
      <c r="I107" s="64"/>
      <c r="J107" s="64"/>
      <c r="K107" s="64"/>
      <c r="L107" s="64"/>
      <c r="M107" s="64"/>
    </row>
    <row r="108" spans="1:13">
      <c r="A108" s="82"/>
      <c r="B108" s="64"/>
      <c r="C108" s="64"/>
      <c r="D108" s="64"/>
      <c r="E108" s="64"/>
      <c r="F108" s="64"/>
      <c r="G108" s="64"/>
      <c r="H108" s="64"/>
      <c r="I108" s="64"/>
      <c r="J108" s="64"/>
      <c r="K108" s="64"/>
      <c r="L108" s="64"/>
      <c r="M108" s="64"/>
    </row>
    <row r="109" spans="1:13">
      <c r="A109" s="82"/>
      <c r="B109" s="64"/>
      <c r="C109" s="64"/>
      <c r="D109" s="64"/>
      <c r="E109" s="64"/>
      <c r="F109" s="64"/>
      <c r="G109" s="64"/>
      <c r="H109" s="64"/>
      <c r="I109" s="64"/>
      <c r="J109" s="64"/>
      <c r="K109" s="64"/>
      <c r="L109" s="64"/>
      <c r="M109" s="64"/>
    </row>
    <row r="110" spans="1:13">
      <c r="A110" s="82"/>
      <c r="B110" s="64"/>
      <c r="C110" s="64"/>
      <c r="D110" s="64"/>
      <c r="E110" s="64"/>
      <c r="F110" s="64"/>
      <c r="G110" s="64"/>
      <c r="H110" s="64"/>
      <c r="I110" s="64"/>
      <c r="J110" s="64"/>
      <c r="K110" s="64"/>
      <c r="L110" s="64"/>
      <c r="M110" s="64"/>
    </row>
    <row r="111" spans="1:13">
      <c r="A111" s="82"/>
      <c r="B111" s="64"/>
      <c r="C111" s="64"/>
      <c r="D111" s="64"/>
      <c r="E111" s="64"/>
      <c r="F111" s="64"/>
      <c r="G111" s="64"/>
      <c r="H111" s="64"/>
      <c r="I111" s="64"/>
      <c r="J111" s="64"/>
      <c r="K111" s="64"/>
      <c r="L111" s="64"/>
      <c r="M111" s="64"/>
    </row>
    <row r="112" spans="1:13">
      <c r="A112" s="82"/>
      <c r="B112" s="64"/>
      <c r="C112" s="64"/>
      <c r="D112" s="64"/>
      <c r="E112" s="64"/>
      <c r="F112" s="64"/>
      <c r="G112" s="64"/>
      <c r="H112" s="64"/>
      <c r="I112" s="64"/>
      <c r="J112" s="64"/>
      <c r="K112" s="64"/>
      <c r="L112" s="64"/>
      <c r="M112" s="64"/>
    </row>
    <row r="113" spans="1:13">
      <c r="A113" s="82"/>
      <c r="B113" s="64"/>
      <c r="C113" s="64"/>
      <c r="D113" s="64"/>
      <c r="E113" s="64"/>
      <c r="F113" s="64"/>
      <c r="G113" s="64"/>
      <c r="H113" s="64"/>
      <c r="I113" s="64"/>
      <c r="J113" s="64"/>
      <c r="K113" s="64"/>
      <c r="L113" s="64"/>
      <c r="M113" s="64"/>
    </row>
    <row r="114" spans="1:13">
      <c r="A114" s="82"/>
      <c r="B114" s="64"/>
      <c r="C114" s="64"/>
      <c r="D114" s="64"/>
      <c r="E114" s="64"/>
      <c r="F114" s="64"/>
      <c r="G114" s="64"/>
      <c r="H114" s="64"/>
      <c r="I114" s="64"/>
      <c r="J114" s="64"/>
      <c r="K114" s="64"/>
      <c r="L114" s="64"/>
      <c r="M114" s="64"/>
    </row>
    <row r="115" spans="1:13">
      <c r="A115" s="82"/>
      <c r="B115" s="64"/>
      <c r="C115" s="64"/>
      <c r="D115" s="64"/>
      <c r="E115" s="64"/>
      <c r="F115" s="64"/>
      <c r="G115" s="64"/>
      <c r="H115" s="64"/>
      <c r="I115" s="64"/>
      <c r="J115" s="64"/>
      <c r="K115" s="64"/>
      <c r="L115" s="64"/>
      <c r="M115" s="64"/>
    </row>
    <row r="116" spans="1:13">
      <c r="A116" s="82"/>
      <c r="B116" s="64"/>
      <c r="C116" s="64"/>
      <c r="D116" s="64"/>
      <c r="E116" s="64"/>
      <c r="F116" s="64"/>
      <c r="G116" s="64"/>
      <c r="H116" s="64"/>
      <c r="I116" s="64"/>
      <c r="J116" s="64"/>
      <c r="K116" s="64"/>
      <c r="L116" s="64"/>
      <c r="M116" s="64"/>
    </row>
    <row r="117" spans="1:13">
      <c r="A117" s="82"/>
      <c r="B117" s="64"/>
      <c r="C117" s="64"/>
      <c r="D117" s="64"/>
      <c r="E117" s="64"/>
      <c r="F117" s="64"/>
      <c r="G117" s="64"/>
      <c r="H117" s="64"/>
      <c r="I117" s="64"/>
      <c r="J117" s="64"/>
      <c r="K117" s="64"/>
      <c r="L117" s="64"/>
      <c r="M117" s="64"/>
    </row>
    <row r="118" spans="1:13">
      <c r="A118" s="82"/>
      <c r="B118" s="64"/>
      <c r="C118" s="64"/>
      <c r="D118" s="64"/>
      <c r="E118" s="64"/>
      <c r="F118" s="64"/>
      <c r="G118" s="64"/>
      <c r="H118" s="64"/>
      <c r="I118" s="64"/>
      <c r="J118" s="64"/>
      <c r="K118" s="64"/>
      <c r="L118" s="64"/>
      <c r="M118" s="64"/>
    </row>
    <row r="119" spans="1:13">
      <c r="A119" s="82"/>
      <c r="B119" s="64"/>
      <c r="C119" s="64"/>
      <c r="D119" s="64"/>
      <c r="E119" s="64"/>
      <c r="F119" s="64"/>
      <c r="G119" s="64"/>
      <c r="H119" s="64"/>
      <c r="I119" s="64"/>
      <c r="J119" s="64"/>
      <c r="K119" s="64"/>
      <c r="L119" s="64"/>
      <c r="M119" s="64"/>
    </row>
    <row r="120" spans="1:13">
      <c r="A120" s="82"/>
      <c r="B120" s="64"/>
      <c r="C120" s="64"/>
      <c r="D120" s="64"/>
      <c r="E120" s="64"/>
      <c r="F120" s="64"/>
      <c r="G120" s="64"/>
      <c r="H120" s="64"/>
      <c r="I120" s="64"/>
      <c r="J120" s="64"/>
      <c r="K120" s="64"/>
      <c r="L120" s="64"/>
      <c r="M120" s="64"/>
    </row>
    <row r="121" spans="1:13">
      <c r="A121" s="82"/>
      <c r="B121" s="64"/>
      <c r="C121" s="64"/>
      <c r="D121" s="64"/>
      <c r="E121" s="64"/>
      <c r="F121" s="64"/>
      <c r="G121" s="64"/>
      <c r="H121" s="64"/>
      <c r="I121" s="64"/>
      <c r="J121" s="64"/>
      <c r="K121" s="64"/>
      <c r="L121" s="64"/>
      <c r="M121" s="64"/>
    </row>
    <row r="122" spans="1:13">
      <c r="A122" s="82"/>
      <c r="B122" s="64"/>
      <c r="C122" s="64"/>
      <c r="D122" s="64"/>
      <c r="E122" s="64"/>
      <c r="F122" s="64"/>
      <c r="G122" s="64"/>
      <c r="H122" s="64"/>
      <c r="I122" s="64"/>
      <c r="J122" s="64"/>
      <c r="K122" s="64"/>
      <c r="L122" s="64"/>
      <c r="M122" s="64"/>
    </row>
    <row r="123" spans="1:13">
      <c r="A123" s="82"/>
      <c r="B123" s="64"/>
      <c r="C123" s="64"/>
      <c r="D123" s="64"/>
      <c r="E123" s="64"/>
      <c r="F123" s="64"/>
      <c r="G123" s="64"/>
      <c r="H123" s="64"/>
      <c r="I123" s="64"/>
      <c r="J123" s="64"/>
      <c r="K123" s="64"/>
      <c r="L123" s="64"/>
      <c r="M123" s="64"/>
    </row>
    <row r="124" spans="1:13">
      <c r="A124" s="82"/>
      <c r="B124" s="64"/>
      <c r="C124" s="64"/>
      <c r="D124" s="64"/>
      <c r="E124" s="64"/>
      <c r="F124" s="64"/>
      <c r="G124" s="64"/>
      <c r="H124" s="64"/>
      <c r="I124" s="64"/>
      <c r="J124" s="64"/>
      <c r="K124" s="64"/>
      <c r="L124" s="64"/>
      <c r="M124" s="64"/>
    </row>
    <row r="125" spans="1:13">
      <c r="A125" s="82"/>
      <c r="B125" s="64"/>
      <c r="C125" s="64"/>
      <c r="D125" s="64"/>
      <c r="E125" s="64"/>
      <c r="F125" s="64"/>
      <c r="G125" s="64"/>
      <c r="H125" s="64"/>
      <c r="I125" s="64"/>
      <c r="J125" s="64"/>
      <c r="K125" s="64"/>
      <c r="L125" s="64"/>
      <c r="M125" s="64"/>
    </row>
    <row r="126" spans="1:13">
      <c r="A126" s="82"/>
      <c r="B126" s="64"/>
      <c r="C126" s="64"/>
      <c r="D126" s="64"/>
      <c r="E126" s="64"/>
      <c r="F126" s="64"/>
      <c r="G126" s="64"/>
      <c r="H126" s="64"/>
      <c r="I126" s="64"/>
      <c r="J126" s="64"/>
      <c r="K126" s="64"/>
      <c r="L126" s="64"/>
      <c r="M126" s="64"/>
    </row>
    <row r="127" spans="1:13">
      <c r="A127" s="82"/>
      <c r="B127" s="64"/>
      <c r="C127" s="64"/>
      <c r="D127" s="64"/>
      <c r="E127" s="64"/>
      <c r="F127" s="64"/>
      <c r="G127" s="64"/>
      <c r="H127" s="64"/>
      <c r="I127" s="64"/>
      <c r="J127" s="64"/>
      <c r="K127" s="64"/>
      <c r="L127" s="64"/>
      <c r="M127" s="64"/>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1BA7-9865-467D-96A9-07D58F8237A9}">
  <sheetPr codeName="Blad21"/>
  <dimension ref="A1:Q61"/>
  <sheetViews>
    <sheetView zoomScaleNormal="100" workbookViewId="0"/>
  </sheetViews>
  <sheetFormatPr defaultRowHeight="13.8"/>
  <cols>
    <col min="1" max="1" width="25" customWidth="1"/>
    <col min="2" max="2" width="29.8984375" customWidth="1"/>
    <col min="3" max="5" width="6.5" customWidth="1"/>
    <col min="6" max="12" width="6.5" style="86" customWidth="1"/>
    <col min="13" max="15" width="6.5" customWidth="1"/>
  </cols>
  <sheetData>
    <row r="1" spans="1:17">
      <c r="A1" s="105" t="s">
        <v>566</v>
      </c>
      <c r="B1" s="105"/>
      <c r="C1" s="105"/>
      <c r="D1" s="105"/>
      <c r="E1" s="105"/>
      <c r="F1" s="105"/>
      <c r="G1" s="105"/>
      <c r="H1" s="105"/>
      <c r="I1" s="105"/>
      <c r="J1" s="105"/>
      <c r="K1" s="105"/>
      <c r="L1" s="105"/>
      <c r="M1" s="105"/>
      <c r="N1" s="105"/>
      <c r="O1" s="42"/>
      <c r="P1" s="42"/>
      <c r="Q1" s="42"/>
    </row>
    <row r="2" spans="1:17">
      <c r="A2" s="106" t="s">
        <v>576</v>
      </c>
      <c r="B2" s="106"/>
      <c r="C2" s="106"/>
      <c r="D2" s="106"/>
      <c r="E2" s="106"/>
      <c r="F2" s="106"/>
      <c r="G2" s="106"/>
      <c r="H2" s="106"/>
      <c r="I2" s="106"/>
      <c r="J2" s="106"/>
      <c r="K2" s="106"/>
      <c r="L2" s="106"/>
      <c r="M2" s="106"/>
      <c r="N2" s="106"/>
      <c r="O2" s="42"/>
      <c r="P2" s="42"/>
      <c r="Q2" s="42"/>
    </row>
    <row r="3" spans="1:17" ht="14.4" thickBot="1">
      <c r="E3" s="43"/>
      <c r="F3" s="87"/>
      <c r="G3" s="87"/>
      <c r="H3" s="87"/>
      <c r="I3" s="87"/>
      <c r="J3" s="87"/>
      <c r="K3" s="87"/>
      <c r="L3" s="87"/>
      <c r="O3" s="43"/>
      <c r="P3" s="43"/>
      <c r="Q3" s="43"/>
    </row>
    <row r="4" spans="1:17">
      <c r="A4" s="174" t="s">
        <v>481</v>
      </c>
      <c r="B4" s="174" t="s">
        <v>539</v>
      </c>
      <c r="M4" s="86"/>
      <c r="O4" s="86"/>
    </row>
    <row r="5" spans="1:17">
      <c r="A5" s="177" t="s">
        <v>138</v>
      </c>
      <c r="B5" s="177" t="s">
        <v>540</v>
      </c>
      <c r="F5"/>
      <c r="G5"/>
      <c r="H5"/>
      <c r="I5"/>
      <c r="J5"/>
      <c r="K5"/>
      <c r="L5"/>
    </row>
    <row r="6" spans="1:17" s="102" customFormat="1">
      <c r="A6" s="177" t="s">
        <v>391</v>
      </c>
      <c r="B6" s="177" t="s">
        <v>541</v>
      </c>
      <c r="C6"/>
      <c r="D6"/>
      <c r="E6"/>
      <c r="F6"/>
      <c r="G6"/>
      <c r="H6"/>
      <c r="I6"/>
      <c r="J6"/>
      <c r="K6"/>
      <c r="L6"/>
      <c r="M6"/>
      <c r="N6"/>
      <c r="O6"/>
    </row>
    <row r="7" spans="1:17" s="102" customFormat="1" ht="13.95" customHeight="1">
      <c r="A7" s="177" t="s">
        <v>371</v>
      </c>
      <c r="B7" s="177" t="s">
        <v>542</v>
      </c>
      <c r="C7"/>
      <c r="D7"/>
      <c r="E7"/>
      <c r="F7"/>
      <c r="G7"/>
      <c r="H7"/>
      <c r="I7"/>
      <c r="J7"/>
      <c r="K7"/>
      <c r="L7"/>
      <c r="M7"/>
      <c r="N7"/>
      <c r="O7"/>
    </row>
    <row r="8" spans="1:17" s="102" customFormat="1" ht="13.95" customHeight="1">
      <c r="A8" s="177" t="s">
        <v>229</v>
      </c>
      <c r="B8" s="177" t="s">
        <v>543</v>
      </c>
      <c r="C8" s="81"/>
      <c r="D8" s="81"/>
      <c r="E8" s="81"/>
      <c r="F8" s="81"/>
      <c r="G8" s="81"/>
      <c r="H8" s="81"/>
      <c r="I8" s="81"/>
      <c r="J8" s="81"/>
      <c r="K8" s="81"/>
      <c r="L8" s="81"/>
      <c r="M8" s="81"/>
      <c r="N8" s="81"/>
      <c r="O8" s="81"/>
    </row>
    <row r="9" spans="1:17" s="102" customFormat="1">
      <c r="A9" s="177" t="s">
        <v>387</v>
      </c>
      <c r="B9" s="177" t="s">
        <v>544</v>
      </c>
      <c r="C9" s="81"/>
      <c r="D9" s="247"/>
      <c r="E9" s="247"/>
      <c r="F9" s="247"/>
      <c r="G9" s="247"/>
      <c r="H9" s="247"/>
      <c r="I9" s="247"/>
      <c r="J9" s="247"/>
      <c r="K9" s="247"/>
      <c r="L9" s="247"/>
      <c r="M9" s="247"/>
      <c r="N9" s="247"/>
      <c r="O9" s="247"/>
    </row>
    <row r="10" spans="1:17" s="102" customFormat="1">
      <c r="A10" s="177" t="s">
        <v>381</v>
      </c>
      <c r="B10" s="177" t="s">
        <v>544</v>
      </c>
      <c r="C10" s="171"/>
      <c r="D10" s="81"/>
      <c r="E10" s="81"/>
      <c r="F10" s="81"/>
      <c r="G10" s="81"/>
      <c r="H10" s="81"/>
      <c r="I10" s="81"/>
      <c r="J10" s="81"/>
      <c r="K10" s="81"/>
      <c r="L10" s="81"/>
      <c r="M10" s="81"/>
      <c r="N10" s="81"/>
      <c r="O10" s="81"/>
    </row>
    <row r="11" spans="1:17" s="102" customFormat="1">
      <c r="A11" s="177" t="s">
        <v>195</v>
      </c>
      <c r="B11" s="177" t="s">
        <v>545</v>
      </c>
      <c r="C11" s="171"/>
      <c r="D11" s="81"/>
      <c r="E11" s="81"/>
      <c r="F11" s="81"/>
      <c r="G11" s="81"/>
      <c r="H11" s="81"/>
      <c r="I11" s="81"/>
      <c r="J11" s="81"/>
      <c r="K11" s="81"/>
      <c r="L11" s="81"/>
      <c r="M11" s="81"/>
      <c r="N11" s="81"/>
      <c r="O11" s="81"/>
    </row>
    <row r="12" spans="1:17" s="102" customFormat="1">
      <c r="A12" s="177" t="s">
        <v>171</v>
      </c>
      <c r="B12" s="177">
        <v>12</v>
      </c>
      <c r="C12" s="171"/>
      <c r="D12" s="81"/>
      <c r="E12" s="81"/>
      <c r="F12" s="81"/>
      <c r="G12" s="81"/>
      <c r="H12" s="81"/>
      <c r="I12" s="81"/>
      <c r="J12" s="81"/>
      <c r="K12" s="81"/>
      <c r="L12" s="81"/>
      <c r="M12" s="81"/>
      <c r="N12" s="81"/>
      <c r="O12" s="81"/>
    </row>
    <row r="13" spans="1:17" s="102" customFormat="1">
      <c r="A13" s="177" t="s">
        <v>116</v>
      </c>
      <c r="B13" s="177">
        <v>12</v>
      </c>
      <c r="C13" s="171"/>
      <c r="D13" s="81"/>
      <c r="E13" s="81"/>
      <c r="F13" s="81"/>
      <c r="G13" s="81"/>
      <c r="H13" s="81"/>
      <c r="I13" s="81"/>
      <c r="J13" s="81"/>
      <c r="K13" s="81"/>
      <c r="L13" s="81"/>
      <c r="M13" s="81"/>
      <c r="N13" s="81"/>
      <c r="O13" s="81"/>
    </row>
    <row r="14" spans="1:17" s="102" customFormat="1">
      <c r="A14" s="177" t="s">
        <v>327</v>
      </c>
      <c r="B14" s="177">
        <v>12</v>
      </c>
      <c r="C14" s="171"/>
      <c r="D14" s="81"/>
      <c r="E14" s="81"/>
      <c r="F14" s="81"/>
      <c r="G14" s="81"/>
      <c r="H14" s="81"/>
      <c r="I14" s="81"/>
      <c r="J14" s="81"/>
      <c r="K14" s="81"/>
      <c r="L14" s="81"/>
      <c r="M14" s="81"/>
      <c r="N14" s="81"/>
      <c r="O14" s="81"/>
    </row>
    <row r="15" spans="1:17" s="102" customFormat="1">
      <c r="A15" s="177" t="s">
        <v>249</v>
      </c>
      <c r="B15" s="177">
        <v>2</v>
      </c>
      <c r="C15" s="67"/>
      <c r="D15"/>
      <c r="E15"/>
      <c r="F15"/>
      <c r="G15"/>
      <c r="H15"/>
      <c r="I15"/>
      <c r="J15"/>
      <c r="K15"/>
      <c r="L15"/>
      <c r="M15"/>
      <c r="N15"/>
      <c r="O15"/>
    </row>
    <row r="16" spans="1:17" s="102" customFormat="1">
      <c r="A16" s="177" t="s">
        <v>405</v>
      </c>
      <c r="B16" s="177">
        <v>4</v>
      </c>
      <c r="C16" s="67"/>
      <c r="D16"/>
      <c r="E16"/>
      <c r="F16"/>
      <c r="G16"/>
      <c r="H16"/>
      <c r="I16"/>
      <c r="J16"/>
      <c r="K16"/>
      <c r="L16"/>
      <c r="M16"/>
      <c r="N16"/>
      <c r="O16"/>
    </row>
    <row r="17" spans="1:17">
      <c r="A17" s="177" t="s">
        <v>194</v>
      </c>
      <c r="B17" s="177">
        <v>9</v>
      </c>
      <c r="F17"/>
      <c r="G17"/>
      <c r="H17"/>
      <c r="I17"/>
      <c r="J17"/>
      <c r="K17"/>
      <c r="L17"/>
    </row>
    <row r="18" spans="1:17" s="51" customFormat="1" ht="12.75" customHeight="1">
      <c r="A18" s="177" t="s">
        <v>186</v>
      </c>
      <c r="B18" s="177">
        <v>5</v>
      </c>
      <c r="C18"/>
      <c r="D18"/>
      <c r="E18"/>
      <c r="F18"/>
      <c r="G18"/>
      <c r="H18"/>
      <c r="I18"/>
      <c r="J18"/>
      <c r="K18"/>
      <c r="L18"/>
      <c r="M18"/>
      <c r="N18"/>
      <c r="O18"/>
    </row>
    <row r="19" spans="1:17">
      <c r="A19" s="178" t="s">
        <v>239</v>
      </c>
      <c r="B19" s="178">
        <v>5</v>
      </c>
      <c r="F19"/>
      <c r="G19"/>
      <c r="H19"/>
      <c r="I19"/>
      <c r="J19"/>
      <c r="K19"/>
      <c r="L19"/>
    </row>
    <row r="20" spans="1:17">
      <c r="A20" s="189" t="s">
        <v>577</v>
      </c>
      <c r="F20"/>
      <c r="G20"/>
      <c r="H20"/>
      <c r="I20"/>
      <c r="J20"/>
      <c r="K20"/>
      <c r="L20"/>
    </row>
    <row r="21" spans="1:17">
      <c r="A21" s="189" t="s">
        <v>572</v>
      </c>
      <c r="F21"/>
      <c r="G21"/>
      <c r="H21"/>
      <c r="I21"/>
      <c r="J21"/>
      <c r="K21"/>
      <c r="L21"/>
      <c r="P21" s="86"/>
      <c r="Q21" s="86"/>
    </row>
    <row r="22" spans="1:17" ht="13.95" customHeight="1">
      <c r="F22"/>
      <c r="G22"/>
      <c r="H22"/>
      <c r="I22"/>
      <c r="J22"/>
      <c r="K22"/>
      <c r="L22"/>
    </row>
    <row r="23" spans="1:17">
      <c r="A23" s="51"/>
      <c r="B23" s="51"/>
      <c r="C23" s="51"/>
      <c r="D23" s="51"/>
      <c r="E23" s="51"/>
      <c r="F23" s="51"/>
      <c r="G23" s="51"/>
      <c r="H23" s="51"/>
      <c r="I23" s="51"/>
      <c r="J23" s="51"/>
      <c r="K23" s="51"/>
      <c r="L23" s="51"/>
      <c r="M23" s="51"/>
      <c r="N23" s="51"/>
      <c r="O23" s="51"/>
    </row>
    <row r="24" spans="1:17">
      <c r="F24"/>
      <c r="G24"/>
      <c r="H24"/>
      <c r="I24"/>
      <c r="J24"/>
      <c r="K24"/>
      <c r="L24"/>
    </row>
    <row r="25" spans="1:17">
      <c r="F25"/>
      <c r="G25"/>
      <c r="H25"/>
      <c r="I25"/>
      <c r="J25"/>
      <c r="K25"/>
      <c r="L25"/>
    </row>
    <row r="26" spans="1:17">
      <c r="F26"/>
      <c r="G26"/>
      <c r="H26"/>
      <c r="I26"/>
      <c r="J26"/>
      <c r="K26"/>
      <c r="L26"/>
    </row>
    <row r="40" spans="1:15" s="51" customFormat="1" ht="12.75" customHeight="1">
      <c r="A40"/>
      <c r="B40"/>
      <c r="C40"/>
      <c r="D40"/>
      <c r="E40"/>
      <c r="F40" s="86"/>
      <c r="G40" s="86"/>
      <c r="H40" s="86"/>
      <c r="I40" s="86"/>
      <c r="J40" s="86"/>
      <c r="K40" s="86"/>
      <c r="L40" s="86"/>
      <c r="M40"/>
      <c r="N40"/>
      <c r="O40"/>
    </row>
    <row r="44" spans="1:15">
      <c r="O44" s="51"/>
    </row>
    <row r="61" spans="1:15" s="51" customFormat="1" ht="12.75" customHeight="1">
      <c r="A61"/>
      <c r="B61"/>
      <c r="C61"/>
      <c r="D61"/>
      <c r="E61"/>
      <c r="F61" s="86"/>
      <c r="G61" s="86"/>
      <c r="H61" s="86"/>
      <c r="I61" s="86"/>
      <c r="J61" s="86"/>
      <c r="K61" s="86"/>
      <c r="L61" s="86"/>
      <c r="M61"/>
      <c r="N61"/>
      <c r="O61"/>
    </row>
  </sheetData>
  <mergeCells count="6">
    <mergeCell ref="N9:O9"/>
    <mergeCell ref="D9:E9"/>
    <mergeCell ref="F9:G9"/>
    <mergeCell ref="H9:I9"/>
    <mergeCell ref="J9:K9"/>
    <mergeCell ref="L9:M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W42"/>
  <sheetViews>
    <sheetView tabSelected="1" zoomScaleNormal="100" zoomScalePageLayoutView="80" workbookViewId="0"/>
  </sheetViews>
  <sheetFormatPr defaultColWidth="9" defaultRowHeight="11.4"/>
  <cols>
    <col min="1" max="1" width="4.09765625" style="1" customWidth="1"/>
    <col min="2" max="2" width="30.09765625" style="1" customWidth="1"/>
    <col min="3" max="4" width="55.09765625" style="1" customWidth="1"/>
    <col min="5" max="16384" width="9" style="1"/>
  </cols>
  <sheetData>
    <row r="4" spans="2:18">
      <c r="D4" s="15"/>
    </row>
    <row r="8" spans="2:18" ht="25.5" customHeight="1">
      <c r="B8" s="19" t="s">
        <v>568</v>
      </c>
      <c r="D8" s="29" t="s">
        <v>569</v>
      </c>
    </row>
    <row r="9" spans="2:18" s="15" customFormat="1" ht="25.5" customHeight="1">
      <c r="B9" s="160" t="s">
        <v>14</v>
      </c>
      <c r="C9" s="108" t="s">
        <v>474</v>
      </c>
      <c r="D9" s="108" t="s">
        <v>473</v>
      </c>
    </row>
    <row r="10" spans="2:18" ht="38.25" customHeight="1">
      <c r="B10" s="9" t="s">
        <v>5</v>
      </c>
    </row>
    <row r="11" spans="2:18">
      <c r="B11" s="12"/>
    </row>
    <row r="12" spans="2:18" ht="12">
      <c r="B12" s="96" t="s">
        <v>8</v>
      </c>
      <c r="C12" s="11"/>
      <c r="D12" s="14"/>
    </row>
    <row r="13" spans="2:18" ht="12">
      <c r="B13" s="96" t="s">
        <v>452</v>
      </c>
      <c r="C13" s="11"/>
      <c r="D13" s="14"/>
    </row>
    <row r="14" spans="2:18" ht="12">
      <c r="B14" s="96" t="s">
        <v>1</v>
      </c>
      <c r="D14" s="14"/>
    </row>
    <row r="15" spans="2:18" ht="13.5" customHeight="1">
      <c r="B15" s="96" t="s">
        <v>10</v>
      </c>
      <c r="C15" s="11"/>
      <c r="D15" s="14"/>
    </row>
    <row r="16" spans="2:18" ht="43.2">
      <c r="B16" s="97" t="s">
        <v>103</v>
      </c>
      <c r="C16" s="197" t="str">
        <f>'1.Insats per åldersgrupp'!A1&amp;CHAR(10)&amp;
'1.Insats per åldersgrupp'!A22</f>
        <v>Tabell 1a. Antal funktionsnedsatta, 0-64 år, med pågående beslut om insats den 31 oktober 2021. Fördelade efter ålder, kön och insatstyp. Riket.
Tabell 1b. Antal funktionsnedsatta, 0-64 år, med pågående beslut om insats under någon månad 2021. Fördelade efter ålder, kön och insatstyp. Riket.</v>
      </c>
      <c r="D16" s="198" t="str">
        <f>'1.Insats per åldersgrupp'!A2&amp;CHAR(10)&amp;'1.Insats per åldersgrupp'!A23</f>
        <v>Table 1a. Number of individuals receiving services October 31 2021, by age, sex and type of service. All of Sweden.
Table 1b. Number of individuals receiving services during 2021, by age, sex and type of service. All of Sweden.</v>
      </c>
      <c r="E16" s="30"/>
      <c r="F16" s="30"/>
      <c r="G16" s="30"/>
      <c r="H16" s="30"/>
      <c r="I16" s="30"/>
      <c r="J16" s="30"/>
      <c r="K16" s="30"/>
      <c r="L16" s="30"/>
      <c r="M16" s="30"/>
      <c r="N16" s="30"/>
      <c r="O16" s="30"/>
      <c r="P16" s="30"/>
      <c r="Q16" s="30"/>
      <c r="R16" s="30"/>
    </row>
    <row r="17" spans="2:23" ht="48.6" customHeight="1">
      <c r="B17" s="97" t="s">
        <v>101</v>
      </c>
      <c r="C17" s="197" t="str">
        <f>'2.Insats per boendeform'!A1&amp;CHAR(10)&amp;'2.Insats per boendeform'!A21</f>
        <v>Tabell 2a. Antal funktionsnedsatta, 0-64 år, i ordinärt boende med pågående beslut om insats den 31 oktober 2021. Fördelade efter ålder, kön och insatstyp. Riket.
Tabell 2b. Antal funktionsnedsatta, 0-64 år, i Bostad med särskild service med pågående beslut om insats den 31 oktober 2021. Fördelade efter ålder, kön och insatstyp. Riket.</v>
      </c>
      <c r="D17" s="199" t="str">
        <f>'2.Insats per boendeform'!A2&amp;CHAR(10)&amp;'2.Insats per boendeform'!A22</f>
        <v>Table 2a. Number of individuals in ordinary housing October 31 2021. Distribution by age, sex and type of service. All of Sweden.
Table 2b. Number of individuals in special housing October 31 2021. Distribution by age, sex and type of service. All of Sweden.</v>
      </c>
      <c r="E17" s="30"/>
      <c r="F17" s="30"/>
      <c r="G17" s="30"/>
      <c r="H17" s="30"/>
      <c r="I17" s="30"/>
      <c r="J17" s="30"/>
      <c r="K17" s="30"/>
      <c r="L17" s="30"/>
      <c r="M17" s="30"/>
      <c r="N17" s="30"/>
    </row>
    <row r="18" spans="2:23" ht="21.6">
      <c r="B18" s="97" t="s">
        <v>432</v>
      </c>
      <c r="C18" s="197" t="str">
        <f>'3.Insats per kommun'!A1</f>
        <v>Tabell 3. Antal funktionsnedsatta, 0-64 år, med pågående beslut om insats den 31 oktober 2021 samt under någon månad 2021. Fördelat på insatstyp och kommun.</v>
      </c>
      <c r="D18" s="199" t="str">
        <f>'3.Insats per kommun'!A2</f>
        <v>Table 3. Number of indivuduals receiving services October 31 2021 and during the year 2021. Distribution by type of service and municipality.</v>
      </c>
      <c r="E18" s="30"/>
      <c r="F18" s="30"/>
      <c r="G18" s="30"/>
      <c r="H18" s="30"/>
      <c r="I18" s="30"/>
      <c r="J18" s="30"/>
      <c r="K18" s="30"/>
      <c r="L18" s="30"/>
      <c r="M18" s="30"/>
      <c r="N18" s="30"/>
      <c r="O18" s="30"/>
      <c r="P18" s="30"/>
      <c r="Q18" s="30"/>
      <c r="R18" s="30"/>
      <c r="S18" s="30"/>
      <c r="T18" s="30"/>
      <c r="U18" s="30"/>
      <c r="V18" s="30"/>
      <c r="W18" s="30"/>
    </row>
    <row r="19" spans="2:23" ht="21.6">
      <c r="B19" s="97" t="s">
        <v>102</v>
      </c>
      <c r="C19" s="197" t="str">
        <f>'4.Hemtjänstinsatser per kommun'!A1</f>
        <v>Tabell 4. Antal funktionsnedsatta, 0-64 år, med pågående beslut om hemtjänst i ordinärt boende* den 31 oktober 2021. Fördelat på insatstyp och kommun.</v>
      </c>
      <c r="D19" s="199" t="str">
        <f>'4.Hemtjänstinsatser per kommun'!A2</f>
        <v>Table 4. Number of individuals with home help services in ordinary housing October 31 2021. Distribution by type of service, and municipality.</v>
      </c>
      <c r="E19" s="30"/>
      <c r="F19" s="30"/>
      <c r="G19" s="30"/>
      <c r="H19" s="30"/>
      <c r="I19" s="30"/>
      <c r="J19" s="30"/>
      <c r="K19" s="30"/>
      <c r="L19" s="30"/>
      <c r="M19" s="30"/>
      <c r="N19" s="30"/>
      <c r="O19" s="30"/>
      <c r="P19" s="30"/>
    </row>
    <row r="20" spans="2:23" ht="51">
      <c r="B20" s="97" t="s">
        <v>440</v>
      </c>
      <c r="C20" s="197" t="str">
        <f>'5.Hemtjänsttimmar per åldersgrp'!A1&amp;CHAR(10)&amp;'5.Hemtjänsttimmar per åldersgrp'!A22</f>
        <v>Tabell 5a. Antal funktionsnedsatta, 0–64 år, med pågående beslut om hemtjänst i ordinärt boende* 31 oktober 2021. Fördelat på beviljade hemtjänsttimmar, kön och åldersgrupp. Riket
Tabell 5b. Beviljade hemtjänsttimmar oktober månad 2021 till funktionshindrade med hemtjänst i ordinärt boende*. Per kön och åldersgrupp. Riket.</v>
      </c>
      <c r="D20" s="199" t="str">
        <f>'5.Hemtjänsttimmar per åldersgrp'!A2&amp;CHAR(10)&amp;'5.Hemtjänsttimmar per åldersgrp'!A23</f>
        <v>Table 5. Number of individuals with home help services in ordinary housing 31 October 2021, by number of home help service hours, sex and age. All of Sweden
Table 5. Number of home help service hours, by sex and age, october 31, 2021. All of Sweden</v>
      </c>
    </row>
    <row r="21" spans="2:23" ht="32.4">
      <c r="B21" s="97" t="s">
        <v>441</v>
      </c>
      <c r="C21" s="197" t="str">
        <f>'6.Korttidsinsatser'!A1</f>
        <v>Tabell 6. Antal funktionsnedsatta, 0–64 år, med pågående beslut om korttidsplats oktober 2021. Fördelade efter ålder, kön, insatstyp och dygn på korttidsplats under oktober. Riket.</v>
      </c>
      <c r="D21" s="199" t="str">
        <f>'6.Korttidsinsatser'!A2</f>
        <v>Table 6. Number of individuals receiving short term housing services October 2021, by age, sex, type of service and days of short term stay during October. All of Sweden.</v>
      </c>
    </row>
    <row r="22" spans="2:23" ht="30.6">
      <c r="B22" s="97" t="s">
        <v>448</v>
      </c>
      <c r="C22" s="197" t="str">
        <f>'7.Insatser över år'!B1</f>
        <v>Tabell 7. Antal funktionsnedsatta, 0–64 år, med pågående beslut om insats under året. Fördelade per år, kön, och insats. Riket</v>
      </c>
      <c r="D22" s="199" t="str">
        <f>'7.Insatser över år'!B2</f>
        <v>Table 7a. Number of persons with services during the year, by year, sex, and services type. All of Sweden.</v>
      </c>
    </row>
    <row r="23" spans="2:23" ht="20.399999999999999">
      <c r="B23" s="97" t="s">
        <v>579</v>
      </c>
      <c r="C23" s="200" t="str">
        <f>'8.Insatser över månader'!A1</f>
        <v>Tabell 8. Antal funktionsnedsatta, 0-64 år, med insats. Per period (år och månad) och insats, 2015-2021. Riket.</v>
      </c>
      <c r="D23" s="201" t="str">
        <f>'8.Insatser över månader'!A2</f>
        <v>Table 8. Number of persons with services, by month and services type. All of Sweden, 2015-2021</v>
      </c>
    </row>
    <row r="24" spans="2:23">
      <c r="B24" s="97" t="s">
        <v>580</v>
      </c>
      <c r="C24" s="200" t="str">
        <f>'9.Bortfall'!A1</f>
        <v>Tabell 9. Bortfall år 2021 vid statistikens framställning.</v>
      </c>
      <c r="D24" s="201" t="str">
        <f>'9.Bortfall'!A2</f>
        <v>Table 9. Municalites for which we lacked data at the time of production.</v>
      </c>
    </row>
    <row r="25" spans="2:23" ht="13.5" customHeight="1">
      <c r="B25" s="15"/>
      <c r="C25" s="15"/>
      <c r="D25" s="15"/>
    </row>
    <row r="26" spans="2:23" ht="13.5" customHeight="1">
      <c r="B26" s="196"/>
      <c r="C26" s="196"/>
      <c r="D26" s="15"/>
    </row>
    <row r="27" spans="2:23" ht="13.5" customHeight="1">
      <c r="B27" s="96"/>
      <c r="C27" s="15"/>
      <c r="D27" s="15"/>
    </row>
    <row r="28" spans="2:23" ht="13.5" customHeight="1">
      <c r="B28" s="96"/>
      <c r="C28" s="15"/>
      <c r="D28" s="15"/>
    </row>
    <row r="29" spans="2:23" ht="13.5" customHeight="1"/>
    <row r="30" spans="2:23" ht="13.5" customHeight="1"/>
    <row r="31" spans="2:23" ht="13.5" customHeight="1"/>
    <row r="32" spans="2:23" ht="13.5" customHeight="1">
      <c r="B32" s="5"/>
      <c r="D32" s="5"/>
    </row>
    <row r="33" spans="2:2" ht="13.5" customHeight="1">
      <c r="B33" s="5"/>
    </row>
    <row r="34" spans="2:2" ht="13.5" customHeight="1">
      <c r="B34" s="5"/>
    </row>
    <row r="35" spans="2:2" ht="13.5" customHeight="1">
      <c r="B35" s="5"/>
    </row>
    <row r="36" spans="2:2" ht="13.5" customHeight="1">
      <c r="B36" s="5"/>
    </row>
    <row r="37" spans="2:2" ht="13.5" customHeight="1"/>
    <row r="38" spans="2:2" ht="13.5" customHeight="1">
      <c r="B38" s="5"/>
    </row>
    <row r="39" spans="2:2" ht="13.5" customHeight="1"/>
    <row r="40" spans="2:2" ht="13.5" customHeight="1"/>
    <row r="41" spans="2:2" ht="13.5" customHeight="1"/>
    <row r="42" spans="2:2" ht="13.5" customHeight="1"/>
  </sheetData>
  <hyperlinks>
    <hyperlink ref="B12" location="'Mer information'!A1" display="Mer information" xr:uid="{00000000-0004-0000-0100-000000000000}"/>
    <hyperlink ref="B14" location="'Definitioner och mått'!A1" display="Definitioner och mått" xr:uid="{00000000-0004-0000-0100-000001000000}"/>
    <hyperlink ref="B13" location="'Om statistiken'!A1" display="Om statistiken" xr:uid="{00000000-0004-0000-0100-000002000000}"/>
    <hyperlink ref="B15" location="'Ordlista - List of Terms'!A1" display="Ordlista - List of Terms" xr:uid="{00000000-0004-0000-0100-000003000000}"/>
    <hyperlink ref="B16" location="'1.Insats per åldersgrupp'!A1" display="1. Insats per åldersgrupp" xr:uid="{00000000-0004-0000-0100-000004000000}"/>
    <hyperlink ref="B17" location="'2.Insats per boendeform'!A1" display="2. Insats per boendeform" xr:uid="{00000000-0004-0000-0100-000005000000}"/>
    <hyperlink ref="B19" location="'4.Hemtjänstinsatser per kommun'!A1" display="4. Hemtjänstinsatser kommun" xr:uid="{00000000-0004-0000-0100-000006000000}"/>
    <hyperlink ref="B20" location="'5.Hemtjänsttimmar per åldersgrp'!A1" display="5. Hemtjänsttimmar per åldersgrp" xr:uid="{00000000-0004-0000-0100-000007000000}"/>
    <hyperlink ref="B18" location="'3.Insats per kommun'!A1" display="3. Insats per kommun" xr:uid="{00000000-0004-0000-0100-000008000000}"/>
    <hyperlink ref="B21" location="'6.Korttidsinsatser'!A1" display="6. Korttidsinsatser" xr:uid="{00000000-0004-0000-0100-000009000000}"/>
    <hyperlink ref="B22" location="'7.Insatser över år'!A1" display="7. Insatser över år" xr:uid="{00000000-0004-0000-0100-00000A000000}"/>
    <hyperlink ref="C9" r:id="rId1" xr:uid="{00000000-0004-0000-0100-00000B000000}"/>
    <hyperlink ref="D9" r:id="rId2" xr:uid="{00000000-0004-0000-0100-00000C000000}"/>
    <hyperlink ref="B9" r:id="rId3" xr:uid="{00000000-0004-0000-0100-00000D000000}"/>
    <hyperlink ref="B24" location="'9.Bortfall'!A1" display="9. Bortfall" xr:uid="{DBF064F7-8F74-4F03-A91B-BCE4F6223E93}"/>
    <hyperlink ref="B23" location="'8.Insatser över månader'!A1" display="8. Insatser över månader" xr:uid="{4541A4BF-E0F9-4573-91CA-3054EC7F16FC}"/>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B371"/>
  <sheetViews>
    <sheetView workbookViewId="0"/>
  </sheetViews>
  <sheetFormatPr defaultColWidth="9" defaultRowHeight="13.8"/>
  <cols>
    <col min="1" max="1" width="75.69921875" style="7" customWidth="1"/>
    <col min="2" max="2" width="5.3984375" style="7" customWidth="1"/>
    <col min="3" max="16384" width="9" style="7"/>
  </cols>
  <sheetData>
    <row r="1" spans="1:2">
      <c r="A1" s="13" t="s">
        <v>2</v>
      </c>
      <c r="B1" s="13"/>
    </row>
    <row r="2" spans="1:2" ht="132">
      <c r="A2" s="91" t="s">
        <v>575</v>
      </c>
      <c r="B2" s="32"/>
    </row>
    <row r="3" spans="1:2" s="3" customFormat="1" ht="11.4">
      <c r="A3" s="61"/>
      <c r="B3" s="61"/>
    </row>
    <row r="4" spans="1:2" s="3" customFormat="1" ht="12.6">
      <c r="A4" s="13" t="s">
        <v>0</v>
      </c>
      <c r="B4" s="13"/>
    </row>
    <row r="5" spans="1:2" s="3" customFormat="1" ht="26.4">
      <c r="A5" s="91" t="s">
        <v>574</v>
      </c>
      <c r="B5" s="32"/>
    </row>
    <row r="6" spans="1:2" s="3" customFormat="1" ht="13.2" customHeight="1">
      <c r="A6" s="107" t="s">
        <v>482</v>
      </c>
    </row>
    <row r="7" spans="1:2" s="3" customFormat="1" ht="26.4">
      <c r="A7" s="161" t="s">
        <v>485</v>
      </c>
    </row>
    <row r="8" spans="1:2" s="3" customFormat="1" ht="11.4" customHeight="1"/>
    <row r="9" spans="1:2" s="3" customFormat="1" ht="11.4" customHeight="1"/>
    <row r="10" spans="1:2" s="3" customFormat="1" ht="11.4"/>
    <row r="11" spans="1:2" s="3" customFormat="1" ht="11.4"/>
    <row r="12" spans="1:2" s="3" customFormat="1" ht="11.4"/>
    <row r="13" spans="1:2" s="3" customFormat="1" ht="11.4"/>
    <row r="14" spans="1:2" s="3" customFormat="1" ht="11.4"/>
    <row r="15" spans="1:2" s="3" customFormat="1" ht="11.4"/>
    <row r="16" spans="1:2" s="3" customFormat="1" ht="11.4"/>
    <row r="17" s="3" customFormat="1" ht="11.4"/>
    <row r="18" s="3" customFormat="1" ht="11.4"/>
    <row r="19" s="3" customFormat="1" ht="11.4"/>
    <row r="20" s="3" customFormat="1" ht="11.4"/>
    <row r="21" s="3" customFormat="1" ht="11.4"/>
    <row r="22" s="3" customFormat="1" ht="11.4"/>
    <row r="23" s="3" customFormat="1" ht="11.4"/>
    <row r="24" s="3" customFormat="1" ht="11.4"/>
    <row r="25" s="3" customFormat="1" ht="11.4"/>
    <row r="26" s="3" customFormat="1" ht="11.4"/>
    <row r="27" s="3" customFormat="1" ht="11.4"/>
    <row r="28" s="3" customFormat="1" ht="11.4"/>
    <row r="29" s="3" customFormat="1" ht="11.4"/>
    <row r="30" s="3" customFormat="1" ht="11.4"/>
    <row r="31" s="3" customFormat="1" ht="11.4"/>
    <row r="32" s="3" customFormat="1" ht="11.4"/>
    <row r="33" s="3" customFormat="1" ht="11.4"/>
    <row r="34" s="3" customFormat="1" ht="11.4"/>
    <row r="35" s="3" customFormat="1" ht="11.4"/>
    <row r="36" s="3" customFormat="1" ht="11.4"/>
    <row r="37" s="3" customFormat="1" ht="11.4"/>
    <row r="38" s="3" customFormat="1" ht="11.4"/>
    <row r="39" s="3" customFormat="1" ht="11.4"/>
    <row r="40" s="3" customFormat="1" ht="11.4"/>
    <row r="41" s="3" customFormat="1" ht="11.4"/>
    <row r="42" s="3" customFormat="1" ht="11.4"/>
    <row r="43" s="3" customFormat="1" ht="11.4"/>
    <row r="44" s="3" customFormat="1" ht="11.4"/>
    <row r="45" s="3" customFormat="1" ht="11.4"/>
    <row r="46" s="3" customFormat="1" ht="11.4"/>
    <row r="47" s="3" customFormat="1" ht="11.4"/>
    <row r="48" s="3" customFormat="1" ht="11.4"/>
    <row r="49" s="3" customFormat="1" ht="11.4"/>
    <row r="50" s="3" customFormat="1" ht="11.4"/>
    <row r="51" s="3" customFormat="1" ht="11.4"/>
    <row r="52" s="3" customFormat="1" ht="11.4"/>
    <row r="53" s="3" customFormat="1" ht="11.4"/>
    <row r="54" s="3" customFormat="1" ht="11.4"/>
    <row r="55" s="3" customFormat="1" ht="11.4"/>
    <row r="56" s="3" customFormat="1" ht="11.4"/>
    <row r="57" s="3" customFormat="1" ht="11.4"/>
    <row r="58" s="3" customFormat="1" ht="11.4"/>
    <row r="59" s="3" customFormat="1" ht="11.4"/>
    <row r="60" s="3" customFormat="1" ht="11.4"/>
    <row r="61" s="3" customFormat="1" ht="11.4"/>
    <row r="62" s="3" customFormat="1" ht="11.4"/>
    <row r="63" s="3" customFormat="1" ht="11.4"/>
    <row r="64" s="3" customFormat="1" ht="11.4"/>
    <row r="65" s="3" customFormat="1" ht="11.4"/>
    <row r="66" s="3" customFormat="1" ht="11.4"/>
    <row r="67" s="3" customFormat="1" ht="11.4"/>
    <row r="68" s="3" customFormat="1" ht="11.4"/>
    <row r="69" s="3" customFormat="1" ht="11.4"/>
    <row r="70" s="3" customFormat="1" ht="11.4"/>
    <row r="71" s="3" customFormat="1" ht="11.4"/>
    <row r="72" s="3" customFormat="1" ht="11.4"/>
    <row r="73" s="3" customFormat="1" ht="11.4"/>
    <row r="74" s="3" customFormat="1" ht="11.4"/>
    <row r="75" s="3" customFormat="1" ht="11.4"/>
    <row r="76" s="3" customFormat="1" ht="11.4"/>
    <row r="77" s="3" customFormat="1" ht="11.4"/>
    <row r="78" s="3" customFormat="1" ht="11.4"/>
    <row r="79" s="3" customFormat="1" ht="11.4"/>
    <row r="80" s="3" customFormat="1" ht="11.4"/>
    <row r="81" s="3" customFormat="1" ht="11.4"/>
    <row r="82" s="3" customFormat="1" ht="11.4"/>
    <row r="83" s="3" customFormat="1" ht="11.4"/>
    <row r="84" s="3" customFormat="1" ht="11.4"/>
    <row r="85" s="3" customFormat="1" ht="11.4"/>
    <row r="86" s="3" customFormat="1" ht="11.4"/>
    <row r="87" s="3" customFormat="1" ht="11.4"/>
    <row r="88" s="3" customFormat="1" ht="11.4"/>
    <row r="89" s="3" customFormat="1" ht="11.4"/>
    <row r="90" s="3" customFormat="1" ht="11.4"/>
    <row r="91" s="3" customFormat="1" ht="11.4"/>
    <row r="92" s="3" customFormat="1" ht="11.4"/>
    <row r="93" s="3" customFormat="1" ht="11.4"/>
    <row r="94" s="3" customFormat="1" ht="11.4"/>
    <row r="95" s="3" customFormat="1" ht="11.4"/>
    <row r="96" s="3" customFormat="1" ht="11.4"/>
    <row r="97" s="3" customFormat="1" ht="11.4"/>
    <row r="98" s="3" customFormat="1" ht="11.4"/>
    <row r="99" s="3" customFormat="1" ht="11.4"/>
    <row r="100" s="3" customFormat="1" ht="11.4"/>
    <row r="101" s="3" customFormat="1" ht="11.4"/>
    <row r="102" s="3" customFormat="1" ht="11.4"/>
    <row r="103" s="3" customFormat="1" ht="11.4"/>
    <row r="104" s="3" customFormat="1" ht="11.4"/>
    <row r="105" s="3" customFormat="1" ht="11.4"/>
    <row r="106" s="3" customFormat="1" ht="11.4"/>
    <row r="107" s="3" customFormat="1" ht="11.4"/>
    <row r="108" s="3" customFormat="1" ht="11.4"/>
    <row r="109" s="3" customFormat="1" ht="11.4"/>
    <row r="110" s="3" customFormat="1" ht="11.4"/>
    <row r="111" s="3" customFormat="1" ht="11.4"/>
    <row r="112" s="3" customFormat="1" ht="11.4"/>
    <row r="113" s="3" customFormat="1" ht="11.4"/>
    <row r="114" s="3" customFormat="1" ht="11.4"/>
    <row r="115" s="3" customFormat="1" ht="11.4"/>
    <row r="116" s="3" customFormat="1" ht="11.4"/>
    <row r="117" s="3" customFormat="1" ht="11.4"/>
    <row r="118" s="3" customFormat="1" ht="11.4"/>
    <row r="119" s="3" customFormat="1" ht="11.4"/>
    <row r="120" s="3" customFormat="1" ht="11.4"/>
    <row r="121" s="3" customFormat="1" ht="11.4"/>
    <row r="122" s="3" customFormat="1" ht="11.4"/>
    <row r="123" s="3" customFormat="1" ht="11.4"/>
    <row r="124" s="3" customFormat="1" ht="11.4"/>
    <row r="125" s="3" customFormat="1" ht="11.4"/>
    <row r="126" s="3" customFormat="1" ht="11.4"/>
    <row r="127" s="3" customFormat="1" ht="11.4"/>
    <row r="128" s="3" customFormat="1" ht="11.4"/>
    <row r="129" s="3" customFormat="1" ht="11.4"/>
    <row r="130" s="3" customFormat="1" ht="11.4"/>
    <row r="131" s="3" customFormat="1" ht="11.4"/>
    <row r="132" s="3" customFormat="1" ht="11.4"/>
    <row r="133" s="3" customFormat="1" ht="11.4"/>
    <row r="134" s="3" customFormat="1" ht="11.4"/>
    <row r="135" s="3" customFormat="1" ht="11.4"/>
    <row r="136" s="3" customFormat="1" ht="11.4"/>
    <row r="137" s="3" customFormat="1" ht="11.4"/>
    <row r="138" s="3" customFormat="1" ht="11.4"/>
    <row r="139" s="3" customFormat="1" ht="11.4"/>
    <row r="140" s="3" customFormat="1" ht="11.4"/>
    <row r="141" s="3" customFormat="1" ht="11.4"/>
    <row r="142" s="3" customFormat="1" ht="11.4"/>
    <row r="143" s="3" customFormat="1" ht="11.4"/>
    <row r="144" s="3" customFormat="1" ht="11.4"/>
    <row r="145" s="3" customFormat="1" ht="11.4"/>
    <row r="146" s="3" customFormat="1" ht="11.4"/>
    <row r="147" s="3" customFormat="1" ht="11.4"/>
    <row r="148" s="3" customFormat="1" ht="11.4"/>
    <row r="149" s="3" customFormat="1" ht="11.4"/>
    <row r="150" s="3" customFormat="1" ht="11.4"/>
    <row r="151" s="3" customFormat="1" ht="11.4"/>
    <row r="152" s="3" customFormat="1" ht="11.4"/>
    <row r="153" s="3" customFormat="1" ht="11.4"/>
    <row r="154" s="3" customFormat="1" ht="11.4"/>
    <row r="155" s="3" customFormat="1" ht="11.4"/>
    <row r="156" s="3" customFormat="1" ht="11.4"/>
    <row r="157" s="3" customFormat="1" ht="11.4"/>
    <row r="158" s="3" customFormat="1" ht="11.4"/>
    <row r="159" s="3" customFormat="1" ht="11.4"/>
    <row r="160" s="3" customFormat="1" ht="11.4"/>
    <row r="161" s="3" customFormat="1" ht="11.4"/>
    <row r="162" s="3" customFormat="1" ht="11.4"/>
    <row r="163" s="3" customFormat="1" ht="11.4"/>
    <row r="164" s="3" customFormat="1" ht="11.4"/>
    <row r="165" s="3" customFormat="1" ht="11.4"/>
    <row r="166" s="3" customFormat="1" ht="11.4"/>
    <row r="167" s="3" customFormat="1" ht="11.4"/>
    <row r="168" s="3" customFormat="1" ht="11.4"/>
    <row r="169" s="3" customFormat="1" ht="11.4"/>
    <row r="170" s="3" customFormat="1" ht="11.4"/>
    <row r="171" s="3" customFormat="1" ht="11.4"/>
    <row r="172" s="3" customFormat="1" ht="11.4"/>
    <row r="173" s="3" customFormat="1" ht="11.4"/>
    <row r="174" s="3" customFormat="1" ht="11.4"/>
    <row r="175" s="3" customFormat="1" ht="11.4"/>
    <row r="176" s="3" customFormat="1" ht="11.4"/>
    <row r="177" s="3" customFormat="1" ht="11.4"/>
    <row r="178" s="3" customFormat="1" ht="11.4"/>
    <row r="179" s="3" customFormat="1" ht="11.4"/>
    <row r="180" s="3" customFormat="1" ht="11.4"/>
    <row r="181" s="3" customFormat="1" ht="11.4"/>
    <row r="182" s="3" customFormat="1" ht="11.4"/>
    <row r="183" s="3" customFormat="1" ht="11.4"/>
    <row r="184" s="3" customFormat="1" ht="11.4"/>
    <row r="185" s="3" customFormat="1" ht="11.4"/>
    <row r="186" s="3" customFormat="1" ht="11.4"/>
    <row r="187" s="3" customFormat="1" ht="11.4"/>
    <row r="188" s="3" customFormat="1" ht="11.4"/>
    <row r="189" s="3" customFormat="1" ht="11.4"/>
    <row r="190" s="3" customFormat="1" ht="11.4"/>
    <row r="191" s="3" customFormat="1" ht="11.4"/>
    <row r="192" s="3" customFormat="1" ht="11.4"/>
    <row r="193" s="3" customFormat="1" ht="11.4"/>
    <row r="194" s="3" customFormat="1" ht="11.4"/>
    <row r="195" s="3" customFormat="1" ht="11.4"/>
    <row r="196" s="3" customFormat="1" ht="11.4"/>
    <row r="197" s="3" customFormat="1" ht="11.4"/>
    <row r="198" s="3" customFormat="1" ht="11.4"/>
    <row r="199" s="3" customFormat="1" ht="11.4"/>
    <row r="200" s="3" customFormat="1" ht="11.4"/>
    <row r="201" s="3" customFormat="1" ht="11.4"/>
    <row r="202" s="3" customFormat="1" ht="11.4"/>
    <row r="203" s="3" customFormat="1" ht="11.4"/>
    <row r="204" s="3" customFormat="1" ht="11.4"/>
    <row r="205" s="3" customFormat="1" ht="11.4"/>
    <row r="206" s="3" customFormat="1" ht="11.4"/>
    <row r="207" s="3" customFormat="1" ht="11.4"/>
    <row r="208" s="3" customFormat="1" ht="11.4"/>
    <row r="209" s="3" customFormat="1" ht="11.4"/>
    <row r="210" s="3" customFormat="1" ht="11.4"/>
    <row r="211" s="3" customFormat="1" ht="11.4"/>
    <row r="212" s="3" customFormat="1" ht="11.4"/>
    <row r="213" s="3" customFormat="1" ht="11.4"/>
    <row r="214" s="3" customFormat="1" ht="11.4"/>
    <row r="215" s="3" customFormat="1" ht="11.4"/>
    <row r="216" s="3" customFormat="1" ht="11.4"/>
    <row r="217" s="3" customFormat="1" ht="11.4"/>
    <row r="218" s="3" customFormat="1" ht="11.4"/>
    <row r="219" s="3" customFormat="1" ht="11.4"/>
    <row r="220" s="3" customFormat="1" ht="11.4"/>
    <row r="221" s="3" customFormat="1" ht="11.4"/>
    <row r="222" s="3" customFormat="1" ht="11.4"/>
    <row r="223" s="3" customFormat="1" ht="11.4"/>
    <row r="224" s="3" customFormat="1" ht="11.4"/>
    <row r="225" s="3" customFormat="1" ht="11.4"/>
    <row r="226" s="3" customFormat="1" ht="11.4"/>
    <row r="227" s="3" customFormat="1" ht="11.4"/>
    <row r="228" s="3" customFormat="1" ht="11.4"/>
    <row r="229" s="3" customFormat="1" ht="11.4"/>
    <row r="230" s="3" customFormat="1" ht="11.4"/>
    <row r="231" s="3" customFormat="1" ht="11.4"/>
    <row r="232" s="3" customFormat="1" ht="11.4"/>
    <row r="233" s="3" customFormat="1" ht="11.4"/>
    <row r="234" s="3" customFormat="1" ht="11.4"/>
    <row r="235" s="3" customFormat="1" ht="11.4"/>
    <row r="236" s="3" customFormat="1" ht="11.4"/>
    <row r="237" s="3" customFormat="1" ht="11.4"/>
    <row r="238" s="3" customFormat="1" ht="11.4"/>
    <row r="239" s="3" customFormat="1" ht="11.4"/>
    <row r="240" s="3" customFormat="1" ht="11.4"/>
    <row r="241" s="3" customFormat="1" ht="11.4"/>
    <row r="242" s="3" customFormat="1" ht="11.4"/>
    <row r="243" s="3" customFormat="1" ht="11.4"/>
    <row r="244" s="3" customFormat="1" ht="11.4"/>
    <row r="245" s="3" customFormat="1" ht="11.4"/>
    <row r="246" s="3" customFormat="1" ht="11.4"/>
    <row r="247" s="3" customFormat="1" ht="11.4"/>
    <row r="248" s="3" customFormat="1" ht="11.4"/>
    <row r="249" s="3" customFormat="1" ht="11.4"/>
    <row r="250" s="3" customFormat="1" ht="11.4"/>
    <row r="251" s="3" customFormat="1" ht="11.4"/>
    <row r="252" s="3" customFormat="1" ht="11.4"/>
    <row r="253" s="3" customFormat="1" ht="11.4"/>
    <row r="254" s="3" customFormat="1" ht="11.4"/>
    <row r="255" s="3" customFormat="1" ht="11.4"/>
    <row r="256" s="3" customFormat="1" ht="11.4"/>
    <row r="257" s="3" customFormat="1" ht="11.4"/>
    <row r="258" s="3" customFormat="1" ht="11.4"/>
    <row r="259" s="3" customFormat="1" ht="11.4"/>
    <row r="260" s="3" customFormat="1" ht="11.4"/>
    <row r="261" s="3" customFormat="1" ht="11.4"/>
    <row r="262" s="3" customFormat="1" ht="11.4"/>
    <row r="263" s="3" customFormat="1" ht="11.4"/>
    <row r="264" s="3" customFormat="1" ht="11.4"/>
    <row r="265" s="3" customFormat="1" ht="11.4"/>
    <row r="266" s="3" customFormat="1" ht="11.4"/>
    <row r="267" s="3" customFormat="1" ht="11.4"/>
    <row r="268" s="3" customFormat="1" ht="11.4"/>
    <row r="269" s="3" customFormat="1" ht="11.4"/>
    <row r="270" s="3" customFormat="1" ht="11.4"/>
    <row r="271" s="3" customFormat="1" ht="11.4"/>
    <row r="272" s="3" customFormat="1" ht="11.4"/>
    <row r="273" s="3" customFormat="1" ht="11.4"/>
    <row r="274" s="3" customFormat="1" ht="11.4"/>
    <row r="275" s="3" customFormat="1" ht="11.4"/>
    <row r="276" s="3" customFormat="1" ht="11.4"/>
    <row r="277" s="3" customFormat="1" ht="11.4"/>
    <row r="278" s="3" customFormat="1" ht="11.4"/>
    <row r="279" s="3" customFormat="1" ht="11.4"/>
    <row r="280" s="3" customFormat="1" ht="11.4"/>
    <row r="281" s="3" customFormat="1" ht="11.4"/>
    <row r="282" s="3" customFormat="1" ht="11.4"/>
    <row r="283" s="3" customFormat="1" ht="11.4"/>
    <row r="284" s="3" customFormat="1" ht="11.4"/>
    <row r="285" s="3" customFormat="1" ht="11.4"/>
    <row r="286" s="3" customFormat="1" ht="11.4"/>
    <row r="287" s="3" customFormat="1" ht="11.4"/>
    <row r="288" s="3" customFormat="1" ht="11.4"/>
    <row r="289" s="3" customFormat="1" ht="11.4"/>
    <row r="290" s="3" customFormat="1" ht="11.4"/>
    <row r="291" s="3" customFormat="1" ht="11.4"/>
    <row r="292" s="3" customFormat="1" ht="11.4"/>
    <row r="293" s="3" customFormat="1" ht="11.4"/>
    <row r="294" s="3" customFormat="1" ht="11.4"/>
    <row r="295" s="3" customFormat="1" ht="11.4"/>
    <row r="296" s="3" customFormat="1" ht="11.4"/>
    <row r="297" s="3" customFormat="1" ht="11.4"/>
    <row r="298" s="3" customFormat="1" ht="11.4"/>
    <row r="299" s="3" customFormat="1" ht="11.4"/>
    <row r="300" s="3" customFormat="1" ht="11.4"/>
    <row r="301" s="3" customFormat="1" ht="11.4"/>
    <row r="302" s="3" customFormat="1" ht="11.4"/>
    <row r="303" s="3" customFormat="1" ht="11.4"/>
    <row r="304" s="3" customFormat="1" ht="11.4"/>
    <row r="305" s="3" customFormat="1" ht="11.4"/>
    <row r="306" s="3" customFormat="1" ht="11.4"/>
    <row r="307" s="3" customFormat="1" ht="11.4"/>
    <row r="308" s="3" customFormat="1" ht="11.4"/>
    <row r="309" s="3" customFormat="1" ht="11.4"/>
    <row r="310" s="3" customFormat="1" ht="11.4"/>
    <row r="311" s="3" customFormat="1" ht="11.4"/>
    <row r="312" s="3" customFormat="1" ht="11.4"/>
    <row r="313" s="3" customFormat="1" ht="11.4"/>
    <row r="314" s="3" customFormat="1" ht="11.4"/>
    <row r="315" s="3" customFormat="1" ht="11.4"/>
    <row r="316" s="3" customFormat="1" ht="11.4"/>
    <row r="317" s="3" customFormat="1" ht="11.4"/>
    <row r="318" s="3" customFormat="1" ht="11.4"/>
    <row r="319" s="3" customFormat="1" ht="11.4"/>
    <row r="320" s="3" customFormat="1" ht="11.4"/>
    <row r="321" s="3" customFormat="1" ht="11.4"/>
    <row r="322" s="3" customFormat="1" ht="11.4"/>
    <row r="323" s="3" customFormat="1" ht="11.4"/>
    <row r="324" s="3" customFormat="1" ht="11.4"/>
    <row r="325" s="3" customFormat="1" ht="11.4"/>
    <row r="326" s="3" customFormat="1" ht="11.4"/>
    <row r="327" s="3" customFormat="1" ht="11.4"/>
    <row r="328" s="3" customFormat="1" ht="11.4"/>
    <row r="329" s="3" customFormat="1" ht="11.4"/>
    <row r="330" s="3" customFormat="1" ht="11.4"/>
    <row r="331" s="3" customFormat="1" ht="11.4"/>
    <row r="332" s="3" customFormat="1" ht="11.4"/>
    <row r="333" s="3" customFormat="1" ht="11.4"/>
    <row r="334" s="3" customFormat="1" ht="11.4"/>
    <row r="335" s="3" customFormat="1" ht="11.4"/>
    <row r="336" s="3" customFormat="1" ht="11.4"/>
    <row r="337" s="3" customFormat="1" ht="11.4"/>
    <row r="338" s="3" customFormat="1" ht="11.4"/>
    <row r="339" s="3" customFormat="1" ht="11.4"/>
    <row r="340" s="3" customFormat="1" ht="11.4"/>
    <row r="341" s="3" customFormat="1" ht="11.4"/>
    <row r="342" s="3" customFormat="1" ht="11.4"/>
    <row r="343" s="3" customFormat="1" ht="11.4"/>
    <row r="344" s="3" customFormat="1" ht="11.4"/>
    <row r="345" s="3" customFormat="1" ht="11.4"/>
    <row r="346" s="3" customFormat="1" ht="11.4"/>
    <row r="347" s="3" customFormat="1" ht="11.4"/>
    <row r="348" s="3" customFormat="1" ht="11.4"/>
    <row r="349" s="3" customFormat="1" ht="11.4"/>
    <row r="350" s="3" customFormat="1" ht="11.4"/>
    <row r="351" s="3" customFormat="1" ht="11.4"/>
    <row r="352" s="3" customFormat="1" ht="11.4"/>
    <row r="353" s="3" customFormat="1" ht="11.4"/>
    <row r="354" s="3" customFormat="1" ht="11.4"/>
    <row r="355" s="3" customFormat="1" ht="11.4"/>
    <row r="356" s="3" customFormat="1" ht="11.4"/>
    <row r="357" s="3" customFormat="1" ht="11.4"/>
    <row r="358" s="3" customFormat="1" ht="11.4"/>
    <row r="359" s="3" customFormat="1" ht="11.4"/>
    <row r="360" s="3" customFormat="1" ht="11.4"/>
    <row r="361" s="3" customFormat="1" ht="11.4"/>
    <row r="362" s="3" customFormat="1" ht="11.4"/>
    <row r="363" s="3" customFormat="1" ht="11.4"/>
    <row r="364" s="3" customFormat="1" ht="11.4"/>
    <row r="365" s="3" customFormat="1" ht="11.4"/>
    <row r="366" s="3" customFormat="1" ht="11.4"/>
    <row r="367" s="3" customFormat="1" ht="11.4"/>
    <row r="368" s="3" customFormat="1" ht="11.4"/>
    <row r="369" s="3" customFormat="1" ht="11.4"/>
    <row r="370" s="3" customFormat="1" ht="11.4"/>
    <row r="371" s="3" customFormat="1" ht="11.4"/>
  </sheetData>
  <hyperlinks>
    <hyperlink ref="A7"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36"/>
  <sheetViews>
    <sheetView workbookViewId="0"/>
  </sheetViews>
  <sheetFormatPr defaultColWidth="9" defaultRowHeight="11.4"/>
  <cols>
    <col min="1" max="1" width="19.09765625" style="208" bestFit="1" customWidth="1"/>
    <col min="2" max="2" width="119.59765625" style="208" customWidth="1"/>
    <col min="3" max="3" width="6.19921875" style="1" customWidth="1"/>
    <col min="4" max="16384" width="9" style="1"/>
  </cols>
  <sheetData>
    <row r="1" spans="1:2" ht="24" customHeight="1">
      <c r="A1" s="202" t="s">
        <v>1</v>
      </c>
      <c r="B1" s="203"/>
    </row>
    <row r="2" spans="1:2" ht="13.2">
      <c r="A2" s="204"/>
      <c r="B2" s="205" t="s">
        <v>428</v>
      </c>
    </row>
    <row r="3" spans="1:2">
      <c r="A3" s="206"/>
      <c r="B3" s="207" t="s">
        <v>426</v>
      </c>
    </row>
    <row r="4" spans="1:2">
      <c r="B4" s="207"/>
    </row>
    <row r="5" spans="1:2" ht="21.6">
      <c r="A5" s="209" t="s">
        <v>424</v>
      </c>
      <c r="B5" s="210" t="s">
        <v>583</v>
      </c>
    </row>
    <row r="7" spans="1:2">
      <c r="A7" s="209" t="s">
        <v>423</v>
      </c>
      <c r="B7" s="210" t="s">
        <v>469</v>
      </c>
    </row>
    <row r="9" spans="1:2" s="2" customFormat="1" ht="21.6">
      <c r="A9" s="209" t="s">
        <v>81</v>
      </c>
      <c r="B9" s="211" t="s">
        <v>99</v>
      </c>
    </row>
    <row r="10" spans="1:2">
      <c r="A10" s="212"/>
      <c r="B10" s="211"/>
    </row>
    <row r="11" spans="1:2" s="2" customFormat="1" ht="12">
      <c r="A11" s="209" t="s">
        <v>82</v>
      </c>
      <c r="B11" s="211" t="s">
        <v>93</v>
      </c>
    </row>
    <row r="12" spans="1:2">
      <c r="A12" s="212"/>
      <c r="B12" s="211"/>
    </row>
    <row r="13" spans="1:2" s="6" customFormat="1" ht="21.6">
      <c r="A13" s="213" t="s">
        <v>83</v>
      </c>
      <c r="B13" s="210" t="s">
        <v>94</v>
      </c>
    </row>
    <row r="14" spans="1:2">
      <c r="A14" s="212"/>
      <c r="B14" s="211"/>
    </row>
    <row r="15" spans="1:2" s="6" customFormat="1" ht="12">
      <c r="A15" s="213" t="s">
        <v>84</v>
      </c>
      <c r="B15" s="210" t="s">
        <v>427</v>
      </c>
    </row>
    <row r="16" spans="1:2" s="3" customFormat="1">
      <c r="A16" s="214"/>
      <c r="B16" s="210"/>
    </row>
    <row r="17" spans="1:2" s="2" customFormat="1" ht="12">
      <c r="A17" s="209" t="s">
        <v>85</v>
      </c>
      <c r="B17" s="211" t="s">
        <v>100</v>
      </c>
    </row>
    <row r="18" spans="1:2">
      <c r="A18" s="212"/>
      <c r="B18" s="211"/>
    </row>
    <row r="19" spans="1:2" s="6" customFormat="1" ht="21.6">
      <c r="A19" s="213" t="s">
        <v>86</v>
      </c>
      <c r="B19" s="210" t="s">
        <v>92</v>
      </c>
    </row>
    <row r="20" spans="1:2" s="6" customFormat="1" ht="12">
      <c r="A20" s="213"/>
      <c r="B20" s="210"/>
    </row>
    <row r="21" spans="1:2" s="6" customFormat="1" ht="12">
      <c r="A21" s="213" t="s">
        <v>96</v>
      </c>
      <c r="B21" s="210" t="s">
        <v>95</v>
      </c>
    </row>
    <row r="22" spans="1:2" s="3" customFormat="1">
      <c r="A22" s="214"/>
      <c r="B22" s="210"/>
    </row>
    <row r="23" spans="1:2" s="2" customFormat="1" ht="12">
      <c r="A23" s="209" t="s">
        <v>87</v>
      </c>
      <c r="B23" s="211" t="s">
        <v>97</v>
      </c>
    </row>
    <row r="24" spans="1:2">
      <c r="B24" s="215"/>
    </row>
    <row r="25" spans="1:2" ht="21.6">
      <c r="A25" s="209" t="s">
        <v>88</v>
      </c>
      <c r="B25" s="216" t="s">
        <v>98</v>
      </c>
    </row>
    <row r="26" spans="1:2">
      <c r="B26" s="215"/>
    </row>
    <row r="27" spans="1:2">
      <c r="A27" s="209" t="s">
        <v>89</v>
      </c>
      <c r="B27" s="211" t="s">
        <v>429</v>
      </c>
    </row>
    <row r="28" spans="1:2">
      <c r="A28" s="209"/>
      <c r="B28" s="215"/>
    </row>
    <row r="29" spans="1:2" ht="21.6">
      <c r="A29" s="209" t="s">
        <v>582</v>
      </c>
      <c r="B29" s="211" t="s">
        <v>431</v>
      </c>
    </row>
    <row r="30" spans="1:2">
      <c r="A30" s="209"/>
      <c r="B30" s="215"/>
    </row>
    <row r="31" spans="1:2">
      <c r="A31" s="209" t="s">
        <v>90</v>
      </c>
      <c r="B31" s="211" t="s">
        <v>91</v>
      </c>
    </row>
    <row r="32" spans="1:2">
      <c r="A32" s="209"/>
    </row>
    <row r="33" spans="1:2">
      <c r="A33" s="217" t="s">
        <v>419</v>
      </c>
      <c r="B33" s="211" t="s">
        <v>573</v>
      </c>
    </row>
    <row r="36" spans="1:2" ht="13.2">
      <c r="B36" s="31"/>
    </row>
  </sheetData>
  <hyperlinks>
    <hyperlink ref="B3"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77"/>
  <sheetViews>
    <sheetView workbookViewId="0"/>
  </sheetViews>
  <sheetFormatPr defaultColWidth="9" defaultRowHeight="13.8"/>
  <cols>
    <col min="1" max="1" width="29" style="22" customWidth="1"/>
    <col min="2" max="2" width="43.19921875" style="23" customWidth="1"/>
    <col min="3" max="16384" width="9" style="7"/>
  </cols>
  <sheetData>
    <row r="1" spans="1:3" ht="23.25" customHeight="1">
      <c r="A1" s="20" t="s">
        <v>3</v>
      </c>
      <c r="B1" s="21" t="s">
        <v>4</v>
      </c>
    </row>
    <row r="2" spans="1:3" ht="13.5" customHeight="1">
      <c r="C2" s="15"/>
    </row>
    <row r="3" spans="1:3" ht="13.5" customHeight="1">
      <c r="A3" s="24"/>
    </row>
    <row r="4" spans="1:3" ht="13.5" customHeight="1">
      <c r="A4" s="25" t="s">
        <v>70</v>
      </c>
      <c r="B4" s="26" t="s">
        <v>71</v>
      </c>
    </row>
    <row r="5" spans="1:3" s="8" customFormat="1" ht="13.5" customHeight="1">
      <c r="A5" s="25" t="s">
        <v>73</v>
      </c>
      <c r="B5" s="26" t="s">
        <v>74</v>
      </c>
    </row>
    <row r="6" spans="1:3" s="8" customFormat="1" ht="13.5" customHeight="1">
      <c r="A6" s="25" t="s">
        <v>15</v>
      </c>
      <c r="B6" s="26" t="s">
        <v>16</v>
      </c>
    </row>
    <row r="7" spans="1:3" s="8" customFormat="1" ht="13.5" customHeight="1">
      <c r="A7" s="25" t="s">
        <v>417</v>
      </c>
      <c r="B7" s="26" t="s">
        <v>418</v>
      </c>
    </row>
    <row r="8" spans="1:3" s="3" customFormat="1" ht="12">
      <c r="A8" s="25" t="s">
        <v>17</v>
      </c>
      <c r="B8" s="26" t="s">
        <v>18</v>
      </c>
    </row>
    <row r="9" spans="1:3" s="3" customFormat="1" ht="12">
      <c r="A9" s="25" t="s">
        <v>445</v>
      </c>
      <c r="B9" s="26" t="s">
        <v>446</v>
      </c>
    </row>
    <row r="10" spans="1:3" s="3" customFormat="1" ht="12">
      <c r="A10" s="25" t="s">
        <v>19</v>
      </c>
      <c r="B10" s="26" t="s">
        <v>20</v>
      </c>
    </row>
    <row r="11" spans="1:3" s="3" customFormat="1" ht="12">
      <c r="A11" s="25" t="s">
        <v>21</v>
      </c>
      <c r="B11" s="26" t="s">
        <v>22</v>
      </c>
    </row>
    <row r="12" spans="1:3" s="3" customFormat="1" ht="12">
      <c r="A12" s="25" t="s">
        <v>23</v>
      </c>
      <c r="B12" s="26" t="s">
        <v>24</v>
      </c>
    </row>
    <row r="13" spans="1:3" s="3" customFormat="1" ht="12">
      <c r="A13" s="25" t="s">
        <v>25</v>
      </c>
      <c r="B13" s="26" t="s">
        <v>26</v>
      </c>
    </row>
    <row r="14" spans="1:3" s="3" customFormat="1" ht="12">
      <c r="A14" s="25" t="s">
        <v>27</v>
      </c>
      <c r="B14" s="26" t="s">
        <v>28</v>
      </c>
    </row>
    <row r="15" spans="1:3" s="3" customFormat="1" ht="12">
      <c r="A15" s="25" t="s">
        <v>29</v>
      </c>
      <c r="B15" s="26" t="s">
        <v>79</v>
      </c>
    </row>
    <row r="16" spans="1:3" s="3" customFormat="1" ht="12">
      <c r="A16" s="25" t="s">
        <v>30</v>
      </c>
      <c r="B16" s="26" t="s">
        <v>31</v>
      </c>
    </row>
    <row r="17" spans="1:6" s="3" customFormat="1" ht="12">
      <c r="A17" s="25" t="s">
        <v>433</v>
      </c>
      <c r="B17" s="26" t="s">
        <v>434</v>
      </c>
    </row>
    <row r="18" spans="1:6" s="3" customFormat="1" ht="12">
      <c r="A18" s="25" t="s">
        <v>32</v>
      </c>
      <c r="B18" s="26" t="s">
        <v>33</v>
      </c>
    </row>
    <row r="19" spans="1:6" s="3" customFormat="1" ht="12">
      <c r="A19" s="25" t="s">
        <v>34</v>
      </c>
      <c r="B19" s="26" t="s">
        <v>35</v>
      </c>
    </row>
    <row r="20" spans="1:6" s="3" customFormat="1" ht="12">
      <c r="A20" s="25" t="s">
        <v>36</v>
      </c>
      <c r="B20" s="26" t="s">
        <v>37</v>
      </c>
    </row>
    <row r="21" spans="1:6" s="3" customFormat="1" ht="12">
      <c r="A21" s="25" t="s">
        <v>38</v>
      </c>
      <c r="B21" s="26" t="s">
        <v>39</v>
      </c>
    </row>
    <row r="22" spans="1:6" s="3" customFormat="1" ht="12">
      <c r="A22" s="25" t="s">
        <v>40</v>
      </c>
      <c r="B22" s="26" t="s">
        <v>41</v>
      </c>
      <c r="E22" s="25"/>
      <c r="F22" s="26"/>
    </row>
    <row r="23" spans="1:6" s="3" customFormat="1" ht="12">
      <c r="A23" s="25" t="s">
        <v>42</v>
      </c>
      <c r="B23" s="26" t="s">
        <v>43</v>
      </c>
      <c r="E23" s="25"/>
      <c r="F23" s="26"/>
    </row>
    <row r="24" spans="1:6" s="3" customFormat="1" ht="12">
      <c r="A24" s="25" t="s">
        <v>75</v>
      </c>
      <c r="B24" s="26" t="s">
        <v>76</v>
      </c>
      <c r="E24" s="25"/>
      <c r="F24" s="26"/>
    </row>
    <row r="25" spans="1:6" s="3" customFormat="1" ht="12">
      <c r="A25" s="25" t="s">
        <v>77</v>
      </c>
      <c r="B25" s="26" t="s">
        <v>78</v>
      </c>
    </row>
    <row r="26" spans="1:6" s="3" customFormat="1" ht="12">
      <c r="A26" s="25" t="s">
        <v>456</v>
      </c>
      <c r="B26" s="26" t="s">
        <v>72</v>
      </c>
    </row>
    <row r="27" spans="1:6" s="3" customFormat="1" ht="12">
      <c r="A27" s="25" t="s">
        <v>453</v>
      </c>
      <c r="B27" s="26" t="s">
        <v>44</v>
      </c>
    </row>
    <row r="28" spans="1:6" s="3" customFormat="1" ht="12">
      <c r="A28" s="25" t="s">
        <v>45</v>
      </c>
      <c r="B28" s="26" t="s">
        <v>455</v>
      </c>
    </row>
    <row r="29" spans="1:6" s="3" customFormat="1" ht="12">
      <c r="A29" s="25" t="s">
        <v>422</v>
      </c>
      <c r="B29" s="62" t="s">
        <v>442</v>
      </c>
    </row>
    <row r="30" spans="1:6" s="3" customFormat="1" ht="12">
      <c r="A30" s="25" t="s">
        <v>46</v>
      </c>
      <c r="B30" s="26" t="s">
        <v>430</v>
      </c>
    </row>
    <row r="31" spans="1:6" s="3" customFormat="1" ht="12">
      <c r="A31" s="25" t="s">
        <v>443</v>
      </c>
      <c r="B31" s="26" t="s">
        <v>444</v>
      </c>
    </row>
    <row r="32" spans="1:6" s="3" customFormat="1" ht="12">
      <c r="A32" s="25" t="s">
        <v>454</v>
      </c>
      <c r="B32" s="26" t="s">
        <v>47</v>
      </c>
    </row>
    <row r="33" spans="1:2" s="3" customFormat="1" ht="12">
      <c r="A33" s="25" t="s">
        <v>48</v>
      </c>
      <c r="B33" s="26" t="s">
        <v>49</v>
      </c>
    </row>
    <row r="34" spans="1:2" s="3" customFormat="1" ht="12">
      <c r="A34" s="25" t="s">
        <v>50</v>
      </c>
      <c r="B34" s="26" t="s">
        <v>51</v>
      </c>
    </row>
    <row r="35" spans="1:2" s="3" customFormat="1" ht="12">
      <c r="A35" s="25" t="s">
        <v>52</v>
      </c>
      <c r="B35" s="26" t="s">
        <v>53</v>
      </c>
    </row>
    <row r="36" spans="1:2" s="3" customFormat="1" ht="12">
      <c r="A36" s="25" t="s">
        <v>54</v>
      </c>
      <c r="B36" s="26" t="s">
        <v>55</v>
      </c>
    </row>
    <row r="37" spans="1:2" s="3" customFormat="1" ht="12">
      <c r="A37" s="25" t="s">
        <v>56</v>
      </c>
      <c r="B37" s="26" t="s">
        <v>57</v>
      </c>
    </row>
    <row r="38" spans="1:2" s="3" customFormat="1" ht="12">
      <c r="A38" s="25" t="s">
        <v>58</v>
      </c>
      <c r="B38" s="26" t="s">
        <v>458</v>
      </c>
    </row>
    <row r="39" spans="1:2" s="3" customFormat="1" ht="12">
      <c r="A39" s="25" t="s">
        <v>59</v>
      </c>
      <c r="B39" s="26" t="s">
        <v>60</v>
      </c>
    </row>
    <row r="40" spans="1:2" s="3" customFormat="1" ht="12">
      <c r="A40" s="25" t="s">
        <v>61</v>
      </c>
      <c r="B40" s="26" t="s">
        <v>61</v>
      </c>
    </row>
    <row r="41" spans="1:2" s="3" customFormat="1" ht="12">
      <c r="A41" s="25" t="s">
        <v>62</v>
      </c>
      <c r="B41" s="26" t="s">
        <v>63</v>
      </c>
    </row>
    <row r="42" spans="1:2" s="3" customFormat="1" ht="12">
      <c r="A42" s="25" t="s">
        <v>64</v>
      </c>
      <c r="B42" s="26" t="s">
        <v>65</v>
      </c>
    </row>
    <row r="43" spans="1:2" s="3" customFormat="1" ht="12">
      <c r="A43" s="25" t="s">
        <v>584</v>
      </c>
      <c r="B43" s="26" t="s">
        <v>66</v>
      </c>
    </row>
    <row r="44" spans="1:2" s="3" customFormat="1" ht="12">
      <c r="A44" s="25" t="s">
        <v>67</v>
      </c>
      <c r="B44" s="26" t="s">
        <v>68</v>
      </c>
    </row>
    <row r="45" spans="1:2" s="3" customFormat="1" ht="12">
      <c r="A45" s="25" t="s">
        <v>69</v>
      </c>
      <c r="B45" s="26" t="s">
        <v>80</v>
      </c>
    </row>
    <row r="46" spans="1:2" s="3" customFormat="1" ht="11.4"/>
    <row r="47" spans="1:2" s="3" customFormat="1" ht="11.4"/>
    <row r="48" spans="1:2" s="3" customFormat="1" ht="12">
      <c r="A48" s="27"/>
      <c r="B48" s="28"/>
    </row>
    <row r="49" spans="1:2" s="3" customFormat="1" ht="12">
      <c r="A49" s="27"/>
      <c r="B49" s="28"/>
    </row>
    <row r="50" spans="1:2" s="3" customFormat="1" ht="12">
      <c r="A50" s="27"/>
      <c r="B50" s="28"/>
    </row>
    <row r="51" spans="1:2" s="3" customFormat="1" ht="12">
      <c r="A51" s="27"/>
      <c r="B51" s="28"/>
    </row>
    <row r="52" spans="1:2" s="3" customFormat="1" ht="12">
      <c r="A52" s="27"/>
      <c r="B52" s="28"/>
    </row>
    <row r="53" spans="1:2" s="3" customFormat="1" ht="12">
      <c r="A53" s="27"/>
      <c r="B53" s="28"/>
    </row>
    <row r="54" spans="1:2" s="3" customFormat="1" ht="12">
      <c r="A54" s="27"/>
      <c r="B54" s="28"/>
    </row>
    <row r="55" spans="1:2" s="3" customFormat="1" ht="12">
      <c r="A55" s="27"/>
      <c r="B55" s="28"/>
    </row>
    <row r="56" spans="1:2" s="3" customFormat="1" ht="12">
      <c r="A56" s="27"/>
      <c r="B56" s="28"/>
    </row>
    <row r="57" spans="1:2" s="3" customFormat="1" ht="12">
      <c r="A57" s="27"/>
      <c r="B57" s="28"/>
    </row>
    <row r="58" spans="1:2" s="3" customFormat="1" ht="12">
      <c r="A58" s="27"/>
      <c r="B58" s="28"/>
    </row>
    <row r="59" spans="1:2" s="3" customFormat="1" ht="12">
      <c r="A59" s="27"/>
      <c r="B59" s="28"/>
    </row>
    <row r="60" spans="1:2" s="3" customFormat="1" ht="12">
      <c r="A60" s="27"/>
      <c r="B60" s="28"/>
    </row>
    <row r="61" spans="1:2" s="3" customFormat="1" ht="12">
      <c r="A61" s="27"/>
      <c r="B61" s="28"/>
    </row>
    <row r="62" spans="1:2" s="3" customFormat="1" ht="12">
      <c r="A62" s="27"/>
      <c r="B62" s="28"/>
    </row>
    <row r="63" spans="1:2" s="3" customFormat="1" ht="12">
      <c r="A63" s="27"/>
      <c r="B63" s="28"/>
    </row>
    <row r="64" spans="1:2" s="3" customFormat="1" ht="12">
      <c r="A64" s="27"/>
      <c r="B64" s="28"/>
    </row>
    <row r="65" spans="1:2" s="3" customFormat="1" ht="12">
      <c r="A65" s="27"/>
      <c r="B65" s="28"/>
    </row>
    <row r="66" spans="1:2" s="3" customFormat="1" ht="12">
      <c r="A66" s="27"/>
      <c r="B66" s="28"/>
    </row>
    <row r="67" spans="1:2" s="3" customFormat="1" ht="12">
      <c r="A67" s="27"/>
      <c r="B67" s="28"/>
    </row>
    <row r="68" spans="1:2" s="3" customFormat="1" ht="12">
      <c r="A68" s="27"/>
      <c r="B68" s="28"/>
    </row>
    <row r="69" spans="1:2" s="3" customFormat="1" ht="12">
      <c r="A69" s="27"/>
      <c r="B69" s="28"/>
    </row>
    <row r="70" spans="1:2" s="3" customFormat="1" ht="12">
      <c r="A70" s="27"/>
      <c r="B70" s="28"/>
    </row>
    <row r="71" spans="1:2" s="3" customFormat="1" ht="12">
      <c r="A71" s="27"/>
      <c r="B71" s="28"/>
    </row>
    <row r="72" spans="1:2" s="3" customFormat="1" ht="12">
      <c r="A72" s="27"/>
      <c r="B72" s="28"/>
    </row>
    <row r="73" spans="1:2" s="3" customFormat="1" ht="12">
      <c r="A73" s="27"/>
      <c r="B73" s="28"/>
    </row>
    <row r="74" spans="1:2" s="3" customFormat="1" ht="12">
      <c r="A74" s="27"/>
      <c r="B74" s="28"/>
    </row>
    <row r="75" spans="1:2" s="3" customFormat="1" ht="12">
      <c r="A75" s="27"/>
      <c r="B75" s="28"/>
    </row>
    <row r="76" spans="1:2" s="3" customFormat="1" ht="12">
      <c r="A76" s="27"/>
      <c r="B76" s="28"/>
    </row>
    <row r="77" spans="1:2" s="3" customFormat="1" ht="12">
      <c r="A77" s="27"/>
      <c r="B77" s="28"/>
    </row>
    <row r="78" spans="1:2" s="3" customFormat="1" ht="12">
      <c r="A78" s="27"/>
      <c r="B78" s="28"/>
    </row>
    <row r="79" spans="1:2" s="3" customFormat="1" ht="12">
      <c r="A79" s="27"/>
      <c r="B79" s="28"/>
    </row>
    <row r="80" spans="1:2" s="3" customFormat="1" ht="12">
      <c r="A80" s="27"/>
      <c r="B80" s="28"/>
    </row>
    <row r="81" spans="1:2" s="3" customFormat="1" ht="12">
      <c r="A81" s="27"/>
      <c r="B81" s="28"/>
    </row>
    <row r="82" spans="1:2" s="3" customFormat="1" ht="12">
      <c r="A82" s="27"/>
      <c r="B82" s="28"/>
    </row>
    <row r="83" spans="1:2" s="3" customFormat="1" ht="12">
      <c r="A83" s="27"/>
      <c r="B83" s="28"/>
    </row>
    <row r="84" spans="1:2" s="3" customFormat="1" ht="12">
      <c r="A84" s="27"/>
      <c r="B84" s="28"/>
    </row>
    <row r="85" spans="1:2" s="3" customFormat="1" ht="12">
      <c r="A85" s="27"/>
      <c r="B85" s="28"/>
    </row>
    <row r="86" spans="1:2" s="3" customFormat="1" ht="12">
      <c r="A86" s="27"/>
      <c r="B86" s="28"/>
    </row>
    <row r="87" spans="1:2" s="3" customFormat="1" ht="12">
      <c r="A87" s="27"/>
      <c r="B87" s="28"/>
    </row>
    <row r="88" spans="1:2" s="3" customFormat="1" ht="12">
      <c r="A88" s="27"/>
      <c r="B88" s="28"/>
    </row>
    <row r="89" spans="1:2" s="3" customFormat="1" ht="12">
      <c r="A89" s="27"/>
      <c r="B89" s="28"/>
    </row>
    <row r="90" spans="1:2" s="3" customFormat="1" ht="12">
      <c r="A90" s="27"/>
      <c r="B90" s="28"/>
    </row>
    <row r="91" spans="1:2" s="3" customFormat="1" ht="12">
      <c r="A91" s="27"/>
      <c r="B91" s="28"/>
    </row>
    <row r="92" spans="1:2" s="3" customFormat="1" ht="12">
      <c r="A92" s="27"/>
      <c r="B92" s="28"/>
    </row>
    <row r="93" spans="1:2" s="3" customFormat="1" ht="12">
      <c r="A93" s="27"/>
      <c r="B93" s="28"/>
    </row>
    <row r="94" spans="1:2" s="3" customFormat="1" ht="12">
      <c r="A94" s="27"/>
      <c r="B94" s="28"/>
    </row>
    <row r="95" spans="1:2" s="3" customFormat="1" ht="12">
      <c r="A95" s="27"/>
      <c r="B95" s="28"/>
    </row>
    <row r="96" spans="1:2" s="3" customFormat="1" ht="12">
      <c r="A96" s="27"/>
      <c r="B96" s="28"/>
    </row>
    <row r="97" spans="1:2" s="3" customFormat="1" ht="12">
      <c r="A97" s="27"/>
      <c r="B97" s="28"/>
    </row>
    <row r="98" spans="1:2" s="3" customFormat="1" ht="12">
      <c r="A98" s="27"/>
      <c r="B98" s="28"/>
    </row>
    <row r="99" spans="1:2" s="3" customFormat="1" ht="12">
      <c r="A99" s="27"/>
      <c r="B99" s="28"/>
    </row>
    <row r="100" spans="1:2" s="3" customFormat="1" ht="12">
      <c r="A100" s="27"/>
      <c r="B100" s="28"/>
    </row>
    <row r="101" spans="1:2" s="3" customFormat="1" ht="12">
      <c r="A101" s="27"/>
      <c r="B101" s="28"/>
    </row>
    <row r="102" spans="1:2" s="3" customFormat="1" ht="12">
      <c r="A102" s="27"/>
      <c r="B102" s="28"/>
    </row>
    <row r="103" spans="1:2" s="3" customFormat="1" ht="12">
      <c r="A103" s="27"/>
      <c r="B103" s="28"/>
    </row>
    <row r="104" spans="1:2" s="3" customFormat="1" ht="12">
      <c r="A104" s="27"/>
      <c r="B104" s="28"/>
    </row>
    <row r="105" spans="1:2" s="3" customFormat="1" ht="12">
      <c r="A105" s="27"/>
      <c r="B105" s="28"/>
    </row>
    <row r="106" spans="1:2" s="3" customFormat="1" ht="12">
      <c r="A106" s="27"/>
      <c r="B106" s="28"/>
    </row>
    <row r="107" spans="1:2" s="3" customFormat="1" ht="12">
      <c r="A107" s="27"/>
      <c r="B107" s="28"/>
    </row>
    <row r="108" spans="1:2" s="3" customFormat="1" ht="12">
      <c r="A108" s="27"/>
      <c r="B108" s="28"/>
    </row>
    <row r="109" spans="1:2" s="3" customFormat="1" ht="12">
      <c r="A109" s="27"/>
      <c r="B109" s="28"/>
    </row>
    <row r="110" spans="1:2" s="3" customFormat="1" ht="12">
      <c r="A110" s="27"/>
      <c r="B110" s="28"/>
    </row>
    <row r="111" spans="1:2" s="3" customFormat="1" ht="12">
      <c r="A111" s="27"/>
      <c r="B111" s="28"/>
    </row>
    <row r="112" spans="1:2" s="3" customFormat="1" ht="12">
      <c r="A112" s="27"/>
      <c r="B112" s="28"/>
    </row>
    <row r="113" spans="1:2" s="3" customFormat="1" ht="12">
      <c r="A113" s="27"/>
      <c r="B113" s="28"/>
    </row>
    <row r="114" spans="1:2" s="3" customFormat="1" ht="12">
      <c r="A114" s="27"/>
      <c r="B114" s="28"/>
    </row>
    <row r="115" spans="1:2" s="3" customFormat="1" ht="12">
      <c r="A115" s="27"/>
      <c r="B115" s="28"/>
    </row>
    <row r="116" spans="1:2" s="3" customFormat="1" ht="12">
      <c r="A116" s="27"/>
      <c r="B116" s="28"/>
    </row>
    <row r="117" spans="1:2" s="3" customFormat="1" ht="12">
      <c r="A117" s="27"/>
      <c r="B117" s="28"/>
    </row>
    <row r="118" spans="1:2" s="3" customFormat="1" ht="12">
      <c r="A118" s="27"/>
      <c r="B118" s="28"/>
    </row>
    <row r="119" spans="1:2" s="3" customFormat="1" ht="12">
      <c r="A119" s="27"/>
      <c r="B119" s="28"/>
    </row>
    <row r="120" spans="1:2" s="3" customFormat="1" ht="12">
      <c r="A120" s="27"/>
      <c r="B120" s="28"/>
    </row>
    <row r="121" spans="1:2" s="3" customFormat="1" ht="12">
      <c r="A121" s="27"/>
      <c r="B121" s="28"/>
    </row>
    <row r="122" spans="1:2" s="3" customFormat="1" ht="12">
      <c r="A122" s="27"/>
      <c r="B122" s="28"/>
    </row>
    <row r="123" spans="1:2" s="3" customFormat="1" ht="12">
      <c r="A123" s="27"/>
      <c r="B123" s="28"/>
    </row>
    <row r="124" spans="1:2" s="3" customFormat="1" ht="12">
      <c r="A124" s="27"/>
      <c r="B124" s="28"/>
    </row>
    <row r="125" spans="1:2" s="3" customFormat="1" ht="12">
      <c r="A125" s="27"/>
      <c r="B125" s="28"/>
    </row>
    <row r="126" spans="1:2" s="3" customFormat="1" ht="12">
      <c r="A126" s="27"/>
      <c r="B126" s="28"/>
    </row>
    <row r="127" spans="1:2" s="3" customFormat="1" ht="12">
      <c r="A127" s="27"/>
      <c r="B127" s="28"/>
    </row>
    <row r="128" spans="1:2" s="3" customFormat="1" ht="12">
      <c r="A128" s="27"/>
      <c r="B128" s="28"/>
    </row>
    <row r="129" spans="1:2" s="3" customFormat="1" ht="12">
      <c r="A129" s="27"/>
      <c r="B129" s="28"/>
    </row>
    <row r="130" spans="1:2" s="3" customFormat="1" ht="12">
      <c r="A130" s="27"/>
      <c r="B130" s="28"/>
    </row>
    <row r="131" spans="1:2" s="3" customFormat="1" ht="12">
      <c r="A131" s="27"/>
      <c r="B131" s="28"/>
    </row>
    <row r="132" spans="1:2" s="3" customFormat="1" ht="12">
      <c r="A132" s="27"/>
      <c r="B132" s="28"/>
    </row>
    <row r="133" spans="1:2" s="3" customFormat="1" ht="12">
      <c r="A133" s="27"/>
      <c r="B133" s="28"/>
    </row>
    <row r="134" spans="1:2" s="3" customFormat="1" ht="12">
      <c r="A134" s="27"/>
      <c r="B134" s="28"/>
    </row>
    <row r="135" spans="1:2" s="3" customFormat="1" ht="12">
      <c r="A135" s="27"/>
      <c r="B135" s="28"/>
    </row>
    <row r="136" spans="1:2" s="3" customFormat="1" ht="12">
      <c r="A136" s="27"/>
      <c r="B136" s="28"/>
    </row>
    <row r="137" spans="1:2" s="3" customFormat="1" ht="12">
      <c r="A137" s="27"/>
      <c r="B137" s="28"/>
    </row>
    <row r="138" spans="1:2" s="3" customFormat="1" ht="12">
      <c r="A138" s="27"/>
      <c r="B138" s="28"/>
    </row>
    <row r="139" spans="1:2" s="3" customFormat="1" ht="12">
      <c r="A139" s="27"/>
      <c r="B139" s="28"/>
    </row>
    <row r="140" spans="1:2" s="3" customFormat="1" ht="12">
      <c r="A140" s="27"/>
      <c r="B140" s="28"/>
    </row>
    <row r="141" spans="1:2" s="3" customFormat="1" ht="12">
      <c r="A141" s="27"/>
      <c r="B141" s="28"/>
    </row>
    <row r="142" spans="1:2" s="3" customFormat="1" ht="12">
      <c r="A142" s="27"/>
      <c r="B142" s="28"/>
    </row>
    <row r="143" spans="1:2" s="3" customFormat="1" ht="12">
      <c r="A143" s="27"/>
      <c r="B143" s="28"/>
    </row>
    <row r="144" spans="1:2" s="3" customFormat="1" ht="12">
      <c r="A144" s="27"/>
      <c r="B144" s="28"/>
    </row>
    <row r="145" spans="1:2" s="3" customFormat="1" ht="12">
      <c r="A145" s="27"/>
      <c r="B145" s="28"/>
    </row>
    <row r="146" spans="1:2" s="3" customFormat="1" ht="12">
      <c r="A146" s="27"/>
      <c r="B146" s="28"/>
    </row>
    <row r="147" spans="1:2" s="3" customFormat="1" ht="12">
      <c r="A147" s="27"/>
      <c r="B147" s="28"/>
    </row>
    <row r="148" spans="1:2" s="3" customFormat="1" ht="12">
      <c r="A148" s="27"/>
      <c r="B148" s="28"/>
    </row>
    <row r="149" spans="1:2" s="3" customFormat="1" ht="12">
      <c r="A149" s="27"/>
      <c r="B149" s="28"/>
    </row>
    <row r="150" spans="1:2" s="3" customFormat="1" ht="12">
      <c r="A150" s="27"/>
      <c r="B150" s="28"/>
    </row>
    <row r="151" spans="1:2" s="3" customFormat="1" ht="12">
      <c r="A151" s="27"/>
      <c r="B151" s="28"/>
    </row>
    <row r="152" spans="1:2" s="3" customFormat="1" ht="12">
      <c r="A152" s="27"/>
      <c r="B152" s="28"/>
    </row>
    <row r="153" spans="1:2" s="3" customFormat="1" ht="12">
      <c r="A153" s="27"/>
      <c r="B153" s="28"/>
    </row>
    <row r="154" spans="1:2" s="3" customFormat="1" ht="12">
      <c r="A154" s="27"/>
      <c r="B154" s="28"/>
    </row>
    <row r="155" spans="1:2" s="3" customFormat="1" ht="12">
      <c r="A155" s="27"/>
      <c r="B155" s="28"/>
    </row>
    <row r="156" spans="1:2" s="3" customFormat="1" ht="12">
      <c r="A156" s="27"/>
      <c r="B156" s="28"/>
    </row>
    <row r="157" spans="1:2" s="3" customFormat="1" ht="12">
      <c r="A157" s="27"/>
      <c r="B157" s="28"/>
    </row>
    <row r="158" spans="1:2" s="3" customFormat="1" ht="12">
      <c r="A158" s="27"/>
      <c r="B158" s="28"/>
    </row>
    <row r="159" spans="1:2" s="3" customFormat="1" ht="12">
      <c r="A159" s="27"/>
      <c r="B159" s="28"/>
    </row>
    <row r="160" spans="1:2" s="3" customFormat="1" ht="12">
      <c r="A160" s="27"/>
      <c r="B160" s="28"/>
    </row>
    <row r="161" spans="1:2" s="3" customFormat="1" ht="12">
      <c r="A161" s="27"/>
      <c r="B161" s="28"/>
    </row>
    <row r="162" spans="1:2" s="3" customFormat="1" ht="12">
      <c r="A162" s="27"/>
      <c r="B162" s="28"/>
    </row>
    <row r="163" spans="1:2" s="3" customFormat="1" ht="12">
      <c r="A163" s="27"/>
      <c r="B163" s="28"/>
    </row>
    <row r="164" spans="1:2" s="3" customFormat="1" ht="12">
      <c r="A164" s="27"/>
      <c r="B164" s="28"/>
    </row>
    <row r="165" spans="1:2" s="3" customFormat="1" ht="12">
      <c r="A165" s="27"/>
      <c r="B165" s="28"/>
    </row>
    <row r="166" spans="1:2" s="3" customFormat="1" ht="12">
      <c r="A166" s="27"/>
      <c r="B166" s="28"/>
    </row>
    <row r="167" spans="1:2" s="3" customFormat="1" ht="12">
      <c r="A167" s="27"/>
      <c r="B167" s="28"/>
    </row>
    <row r="168" spans="1:2" s="3" customFormat="1" ht="12">
      <c r="A168" s="27"/>
      <c r="B168" s="28"/>
    </row>
    <row r="169" spans="1:2" s="3" customFormat="1" ht="12">
      <c r="A169" s="27"/>
      <c r="B169" s="28"/>
    </row>
    <row r="170" spans="1:2" s="3" customFormat="1" ht="12">
      <c r="A170" s="27"/>
      <c r="B170" s="28"/>
    </row>
    <row r="171" spans="1:2" s="3" customFormat="1" ht="12">
      <c r="A171" s="27"/>
      <c r="B171" s="28"/>
    </row>
    <row r="172" spans="1:2" s="3" customFormat="1" ht="12">
      <c r="A172" s="27"/>
      <c r="B172" s="28"/>
    </row>
    <row r="173" spans="1:2" s="3" customFormat="1" ht="12">
      <c r="A173" s="27"/>
      <c r="B173" s="28"/>
    </row>
    <row r="174" spans="1:2" s="3" customFormat="1" ht="12">
      <c r="A174" s="27"/>
      <c r="B174" s="28"/>
    </row>
    <row r="175" spans="1:2" s="3" customFormat="1" ht="12">
      <c r="A175" s="27"/>
      <c r="B175" s="28"/>
    </row>
    <row r="176" spans="1:2" s="3" customFormat="1" ht="12">
      <c r="A176" s="27"/>
      <c r="B176" s="28"/>
    </row>
    <row r="177" spans="1:2" s="3" customFormat="1" ht="12">
      <c r="A177" s="27"/>
      <c r="B177" s="28"/>
    </row>
    <row r="178" spans="1:2" s="3" customFormat="1" ht="12">
      <c r="A178" s="27"/>
      <c r="B178" s="28"/>
    </row>
    <row r="179" spans="1:2" s="3" customFormat="1" ht="12">
      <c r="A179" s="27"/>
      <c r="B179" s="28"/>
    </row>
    <row r="180" spans="1:2" s="3" customFormat="1" ht="12">
      <c r="A180" s="27"/>
      <c r="B180" s="28"/>
    </row>
    <row r="181" spans="1:2" s="3" customFormat="1" ht="12">
      <c r="A181" s="27"/>
      <c r="B181" s="28"/>
    </row>
    <row r="182" spans="1:2" s="3" customFormat="1" ht="12">
      <c r="A182" s="27"/>
      <c r="B182" s="28"/>
    </row>
    <row r="183" spans="1:2" s="3" customFormat="1" ht="12">
      <c r="A183" s="27"/>
      <c r="B183" s="28"/>
    </row>
    <row r="184" spans="1:2" s="3" customFormat="1" ht="12">
      <c r="A184" s="27"/>
      <c r="B184" s="28"/>
    </row>
    <row r="185" spans="1:2" s="3" customFormat="1" ht="12">
      <c r="A185" s="27"/>
      <c r="B185" s="28"/>
    </row>
    <row r="186" spans="1:2" s="3" customFormat="1" ht="12">
      <c r="A186" s="27"/>
      <c r="B186" s="28"/>
    </row>
    <row r="187" spans="1:2" s="3" customFormat="1" ht="12">
      <c r="A187" s="27"/>
      <c r="B187" s="28"/>
    </row>
    <row r="188" spans="1:2" s="3" customFormat="1" ht="12">
      <c r="A188" s="27"/>
      <c r="B188" s="28"/>
    </row>
    <row r="189" spans="1:2" s="3" customFormat="1" ht="12">
      <c r="A189" s="27"/>
      <c r="B189" s="28"/>
    </row>
    <row r="190" spans="1:2" s="3" customFormat="1" ht="12">
      <c r="A190" s="27"/>
      <c r="B190" s="28"/>
    </row>
    <row r="191" spans="1:2" s="3" customFormat="1" ht="12">
      <c r="A191" s="27"/>
      <c r="B191" s="28"/>
    </row>
    <row r="192" spans="1:2" s="3" customFormat="1" ht="12">
      <c r="A192" s="27"/>
      <c r="B192" s="28"/>
    </row>
    <row r="193" spans="1:2" s="3" customFormat="1" ht="12">
      <c r="A193" s="27"/>
      <c r="B193" s="28"/>
    </row>
    <row r="194" spans="1:2" s="3" customFormat="1" ht="12">
      <c r="A194" s="27"/>
      <c r="B194" s="28"/>
    </row>
    <row r="195" spans="1:2" s="3" customFormat="1" ht="12">
      <c r="A195" s="27"/>
      <c r="B195" s="28"/>
    </row>
    <row r="196" spans="1:2" s="3" customFormat="1" ht="12">
      <c r="A196" s="27"/>
      <c r="B196" s="28"/>
    </row>
    <row r="197" spans="1:2" s="3" customFormat="1" ht="12">
      <c r="A197" s="27"/>
      <c r="B197" s="28"/>
    </row>
    <row r="198" spans="1:2" s="3" customFormat="1" ht="12">
      <c r="A198" s="27"/>
      <c r="B198" s="28"/>
    </row>
    <row r="199" spans="1:2" s="3" customFormat="1" ht="12">
      <c r="A199" s="27"/>
      <c r="B199" s="28"/>
    </row>
    <row r="200" spans="1:2" s="3" customFormat="1" ht="12">
      <c r="A200" s="27"/>
      <c r="B200" s="28"/>
    </row>
    <row r="201" spans="1:2" s="3" customFormat="1" ht="12">
      <c r="A201" s="27"/>
      <c r="B201" s="28"/>
    </row>
    <row r="202" spans="1:2" s="3" customFormat="1" ht="12">
      <c r="A202" s="27"/>
      <c r="B202" s="28"/>
    </row>
    <row r="203" spans="1:2" s="3" customFormat="1" ht="12">
      <c r="A203" s="27"/>
      <c r="B203" s="28"/>
    </row>
    <row r="204" spans="1:2" s="3" customFormat="1" ht="12">
      <c r="A204" s="27"/>
      <c r="B204" s="28"/>
    </row>
    <row r="205" spans="1:2" s="3" customFormat="1" ht="12">
      <c r="A205" s="27"/>
      <c r="B205" s="28"/>
    </row>
    <row r="206" spans="1:2" s="3" customFormat="1" ht="12">
      <c r="A206" s="27"/>
      <c r="B206" s="28"/>
    </row>
    <row r="207" spans="1:2" s="3" customFormat="1" ht="12">
      <c r="A207" s="27"/>
      <c r="B207" s="28"/>
    </row>
    <row r="208" spans="1:2" s="3" customFormat="1" ht="12">
      <c r="A208" s="27"/>
      <c r="B208" s="28"/>
    </row>
    <row r="209" spans="1:2" s="3" customFormat="1" ht="12">
      <c r="A209" s="27"/>
      <c r="B209" s="28"/>
    </row>
    <row r="210" spans="1:2" s="3" customFormat="1" ht="12">
      <c r="A210" s="27"/>
      <c r="B210" s="28"/>
    </row>
    <row r="211" spans="1:2" s="3" customFormat="1" ht="12">
      <c r="A211" s="27"/>
      <c r="B211" s="28"/>
    </row>
    <row r="212" spans="1:2" s="3" customFormat="1" ht="12">
      <c r="A212" s="27"/>
      <c r="B212" s="28"/>
    </row>
    <row r="213" spans="1:2" s="3" customFormat="1" ht="12">
      <c r="A213" s="27"/>
      <c r="B213" s="28"/>
    </row>
    <row r="214" spans="1:2" s="3" customFormat="1" ht="12">
      <c r="A214" s="27"/>
      <c r="B214" s="28"/>
    </row>
    <row r="215" spans="1:2" s="3" customFormat="1" ht="12">
      <c r="A215" s="27"/>
      <c r="B215" s="28"/>
    </row>
    <row r="216" spans="1:2" s="3" customFormat="1" ht="12">
      <c r="A216" s="27"/>
      <c r="B216" s="28"/>
    </row>
    <row r="217" spans="1:2" s="3" customFormat="1" ht="12">
      <c r="A217" s="27"/>
      <c r="B217" s="28"/>
    </row>
    <row r="218" spans="1:2" s="3" customFormat="1" ht="12">
      <c r="A218" s="27"/>
      <c r="B218" s="28"/>
    </row>
    <row r="219" spans="1:2" s="3" customFormat="1" ht="12">
      <c r="A219" s="27"/>
      <c r="B219" s="28"/>
    </row>
    <row r="220" spans="1:2" s="3" customFormat="1" ht="12">
      <c r="A220" s="27"/>
      <c r="B220" s="28"/>
    </row>
    <row r="221" spans="1:2" s="3" customFormat="1" ht="12">
      <c r="A221" s="27"/>
      <c r="B221" s="28"/>
    </row>
    <row r="222" spans="1:2" s="3" customFormat="1" ht="12">
      <c r="A222" s="27"/>
      <c r="B222" s="28"/>
    </row>
    <row r="223" spans="1:2" s="3" customFormat="1" ht="12">
      <c r="A223" s="27"/>
      <c r="B223" s="28"/>
    </row>
    <row r="224" spans="1:2" s="3" customFormat="1" ht="12">
      <c r="A224" s="27"/>
      <c r="B224" s="28"/>
    </row>
    <row r="225" spans="1:2" s="3" customFormat="1" ht="12">
      <c r="A225" s="27"/>
      <c r="B225" s="28"/>
    </row>
    <row r="226" spans="1:2" s="3" customFormat="1" ht="12">
      <c r="A226" s="27"/>
      <c r="B226" s="28"/>
    </row>
    <row r="227" spans="1:2" s="3" customFormat="1" ht="12">
      <c r="A227" s="27"/>
      <c r="B227" s="28"/>
    </row>
    <row r="228" spans="1:2" s="3" customFormat="1" ht="12">
      <c r="A228" s="27"/>
      <c r="B228" s="28"/>
    </row>
    <row r="229" spans="1:2" s="3" customFormat="1" ht="12">
      <c r="A229" s="27"/>
      <c r="B229" s="28"/>
    </row>
    <row r="230" spans="1:2" s="3" customFormat="1" ht="12">
      <c r="A230" s="27"/>
      <c r="B230" s="28"/>
    </row>
    <row r="231" spans="1:2" s="3" customFormat="1" ht="12">
      <c r="A231" s="27"/>
      <c r="B231" s="28"/>
    </row>
    <row r="232" spans="1:2" s="3" customFormat="1" ht="12">
      <c r="A232" s="27"/>
      <c r="B232" s="28"/>
    </row>
    <row r="233" spans="1:2" s="3" customFormat="1" ht="12">
      <c r="A233" s="27"/>
      <c r="B233" s="28"/>
    </row>
    <row r="234" spans="1:2" s="3" customFormat="1" ht="12">
      <c r="A234" s="27"/>
      <c r="B234" s="28"/>
    </row>
    <row r="235" spans="1:2" s="3" customFormat="1" ht="12">
      <c r="A235" s="27"/>
      <c r="B235" s="28"/>
    </row>
    <row r="236" spans="1:2" s="3" customFormat="1" ht="12">
      <c r="A236" s="27"/>
      <c r="B236" s="28"/>
    </row>
    <row r="237" spans="1:2" s="3" customFormat="1" ht="12">
      <c r="A237" s="27"/>
      <c r="B237" s="28"/>
    </row>
    <row r="238" spans="1:2" s="3" customFormat="1" ht="12">
      <c r="A238" s="27"/>
      <c r="B238" s="28"/>
    </row>
    <row r="239" spans="1:2" s="3" customFormat="1" ht="12">
      <c r="A239" s="27"/>
      <c r="B239" s="28"/>
    </row>
    <row r="240" spans="1:2" s="3" customFormat="1" ht="12">
      <c r="A240" s="27"/>
      <c r="B240" s="28"/>
    </row>
    <row r="241" spans="1:2" s="3" customFormat="1" ht="12">
      <c r="A241" s="27"/>
      <c r="B241" s="28"/>
    </row>
    <row r="242" spans="1:2" s="3" customFormat="1" ht="12">
      <c r="A242" s="27"/>
      <c r="B242" s="28"/>
    </row>
    <row r="243" spans="1:2" s="3" customFormat="1" ht="12">
      <c r="A243" s="27"/>
      <c r="B243" s="28"/>
    </row>
    <row r="244" spans="1:2" s="3" customFormat="1" ht="12">
      <c r="A244" s="27"/>
      <c r="B244" s="28"/>
    </row>
    <row r="245" spans="1:2" s="3" customFormat="1" ht="12">
      <c r="A245" s="27"/>
      <c r="B245" s="28"/>
    </row>
    <row r="246" spans="1:2" s="3" customFormat="1" ht="12">
      <c r="A246" s="27"/>
      <c r="B246" s="28"/>
    </row>
    <row r="247" spans="1:2" s="3" customFormat="1" ht="12">
      <c r="A247" s="27"/>
      <c r="B247" s="28"/>
    </row>
    <row r="248" spans="1:2" s="3" customFormat="1" ht="12">
      <c r="A248" s="27"/>
      <c r="B248" s="28"/>
    </row>
    <row r="249" spans="1:2" s="3" customFormat="1" ht="12">
      <c r="A249" s="27"/>
      <c r="B249" s="28"/>
    </row>
    <row r="250" spans="1:2" s="3" customFormat="1" ht="12">
      <c r="A250" s="27"/>
      <c r="B250" s="28"/>
    </row>
    <row r="251" spans="1:2" s="3" customFormat="1" ht="12">
      <c r="A251" s="27"/>
      <c r="B251" s="28"/>
    </row>
    <row r="252" spans="1:2" s="3" customFormat="1" ht="12">
      <c r="A252" s="27"/>
      <c r="B252" s="28"/>
    </row>
    <row r="253" spans="1:2" s="3" customFormat="1" ht="12">
      <c r="A253" s="27"/>
      <c r="B253" s="28"/>
    </row>
    <row r="254" spans="1:2" s="3" customFormat="1" ht="12">
      <c r="A254" s="27"/>
      <c r="B254" s="28"/>
    </row>
    <row r="255" spans="1:2" s="3" customFormat="1" ht="12">
      <c r="A255" s="27"/>
      <c r="B255" s="28"/>
    </row>
    <row r="256" spans="1:2" s="3" customFormat="1" ht="12">
      <c r="A256" s="27"/>
      <c r="B256" s="28"/>
    </row>
    <row r="257" spans="1:2" s="3" customFormat="1" ht="12">
      <c r="A257" s="27"/>
      <c r="B257" s="28"/>
    </row>
    <row r="258" spans="1:2" s="3" customFormat="1" ht="12">
      <c r="A258" s="27"/>
      <c r="B258" s="28"/>
    </row>
    <row r="259" spans="1:2" s="3" customFormat="1" ht="12">
      <c r="A259" s="27"/>
      <c r="B259" s="28"/>
    </row>
    <row r="260" spans="1:2" s="3" customFormat="1" ht="12">
      <c r="A260" s="27"/>
      <c r="B260" s="28"/>
    </row>
    <row r="261" spans="1:2" s="3" customFormat="1" ht="12">
      <c r="A261" s="27"/>
      <c r="B261" s="28"/>
    </row>
    <row r="262" spans="1:2" s="3" customFormat="1" ht="12">
      <c r="A262" s="27"/>
      <c r="B262" s="28"/>
    </row>
    <row r="263" spans="1:2" s="3" customFormat="1" ht="12">
      <c r="A263" s="27"/>
      <c r="B263" s="28"/>
    </row>
    <row r="264" spans="1:2" s="3" customFormat="1" ht="12">
      <c r="A264" s="27"/>
      <c r="B264" s="28"/>
    </row>
    <row r="265" spans="1:2" s="3" customFormat="1" ht="12">
      <c r="A265" s="27"/>
      <c r="B265" s="28"/>
    </row>
    <row r="266" spans="1:2" s="3" customFormat="1" ht="12">
      <c r="A266" s="27"/>
      <c r="B266" s="28"/>
    </row>
    <row r="267" spans="1:2" s="3" customFormat="1" ht="12">
      <c r="A267" s="27"/>
      <c r="B267" s="28"/>
    </row>
    <row r="268" spans="1:2" s="3" customFormat="1" ht="12">
      <c r="A268" s="27"/>
      <c r="B268" s="28"/>
    </row>
    <row r="269" spans="1:2" s="3" customFormat="1" ht="12">
      <c r="A269" s="27"/>
      <c r="B269" s="28"/>
    </row>
    <row r="270" spans="1:2" s="3" customFormat="1" ht="12">
      <c r="A270" s="27"/>
      <c r="B270" s="28"/>
    </row>
    <row r="271" spans="1:2" s="3" customFormat="1" ht="12">
      <c r="A271" s="27"/>
      <c r="B271" s="28"/>
    </row>
    <row r="272" spans="1:2" s="3" customFormat="1" ht="12">
      <c r="A272" s="27"/>
      <c r="B272" s="28"/>
    </row>
    <row r="273" spans="1:2" s="3" customFormat="1" ht="12">
      <c r="A273" s="27"/>
      <c r="B273" s="28"/>
    </row>
    <row r="274" spans="1:2" s="3" customFormat="1" ht="12">
      <c r="A274" s="27"/>
      <c r="B274" s="28"/>
    </row>
    <row r="275" spans="1:2" s="3" customFormat="1" ht="12">
      <c r="A275" s="27"/>
      <c r="B275" s="28"/>
    </row>
    <row r="276" spans="1:2" s="3" customFormat="1" ht="12">
      <c r="A276" s="27"/>
      <c r="B276" s="28"/>
    </row>
    <row r="277" spans="1:2" s="3" customFormat="1" ht="12">
      <c r="A277" s="27"/>
      <c r="B277" s="28"/>
    </row>
    <row r="278" spans="1:2" s="3" customFormat="1" ht="12">
      <c r="A278" s="27"/>
      <c r="B278" s="28"/>
    </row>
    <row r="279" spans="1:2" s="3" customFormat="1" ht="12">
      <c r="A279" s="27"/>
      <c r="B279" s="28"/>
    </row>
    <row r="280" spans="1:2" s="3" customFormat="1" ht="12">
      <c r="A280" s="27"/>
      <c r="B280" s="28"/>
    </row>
    <row r="281" spans="1:2" s="3" customFormat="1" ht="12">
      <c r="A281" s="27"/>
      <c r="B281" s="28"/>
    </row>
    <row r="282" spans="1:2" s="3" customFormat="1" ht="12">
      <c r="A282" s="27"/>
      <c r="B282" s="28"/>
    </row>
    <row r="283" spans="1:2" s="3" customFormat="1" ht="12">
      <c r="A283" s="27"/>
      <c r="B283" s="28"/>
    </row>
    <row r="284" spans="1:2" s="3" customFormat="1" ht="12">
      <c r="A284" s="27"/>
      <c r="B284" s="28"/>
    </row>
    <row r="285" spans="1:2" s="3" customFormat="1" ht="12">
      <c r="A285" s="27"/>
      <c r="B285" s="28"/>
    </row>
    <row r="286" spans="1:2" s="3" customFormat="1" ht="12">
      <c r="A286" s="27"/>
      <c r="B286" s="28"/>
    </row>
    <row r="287" spans="1:2" s="3" customFormat="1" ht="12">
      <c r="A287" s="27"/>
      <c r="B287" s="28"/>
    </row>
    <row r="288" spans="1:2" s="3" customFormat="1" ht="12">
      <c r="A288" s="27"/>
      <c r="B288" s="28"/>
    </row>
    <row r="289" spans="1:2" s="3" customFormat="1" ht="12">
      <c r="A289" s="27"/>
      <c r="B289" s="28"/>
    </row>
    <row r="290" spans="1:2" s="3" customFormat="1" ht="12">
      <c r="A290" s="27"/>
      <c r="B290" s="28"/>
    </row>
    <row r="291" spans="1:2" s="3" customFormat="1" ht="12">
      <c r="A291" s="27"/>
      <c r="B291" s="28"/>
    </row>
    <row r="292" spans="1:2" s="3" customFormat="1" ht="12">
      <c r="A292" s="27"/>
      <c r="B292" s="28"/>
    </row>
    <row r="293" spans="1:2" s="3" customFormat="1" ht="12">
      <c r="A293" s="27"/>
      <c r="B293" s="28"/>
    </row>
    <row r="294" spans="1:2" s="3" customFormat="1" ht="12">
      <c r="A294" s="27"/>
      <c r="B294" s="28"/>
    </row>
    <row r="295" spans="1:2" s="3" customFormat="1" ht="12">
      <c r="A295" s="27"/>
      <c r="B295" s="28"/>
    </row>
    <row r="296" spans="1:2" s="3" customFormat="1" ht="12">
      <c r="A296" s="27"/>
      <c r="B296" s="28"/>
    </row>
    <row r="297" spans="1:2" s="3" customFormat="1" ht="12">
      <c r="A297" s="27"/>
      <c r="B297" s="28"/>
    </row>
    <row r="298" spans="1:2" s="3" customFormat="1" ht="12">
      <c r="A298" s="27"/>
      <c r="B298" s="28"/>
    </row>
    <row r="299" spans="1:2" s="3" customFormat="1" ht="12">
      <c r="A299" s="27"/>
      <c r="B299" s="28"/>
    </row>
    <row r="300" spans="1:2" s="3" customFormat="1" ht="12">
      <c r="A300" s="27"/>
      <c r="B300" s="28"/>
    </row>
    <row r="301" spans="1:2" s="3" customFormat="1" ht="12">
      <c r="A301" s="27"/>
      <c r="B301" s="28"/>
    </row>
    <row r="302" spans="1:2" s="3" customFormat="1" ht="12">
      <c r="A302" s="27"/>
      <c r="B302" s="28"/>
    </row>
    <row r="303" spans="1:2" s="3" customFormat="1" ht="12">
      <c r="A303" s="27"/>
      <c r="B303" s="28"/>
    </row>
    <row r="304" spans="1:2" s="3" customFormat="1" ht="12">
      <c r="A304" s="27"/>
      <c r="B304" s="28"/>
    </row>
    <row r="305" spans="1:2" s="3" customFormat="1" ht="12">
      <c r="A305" s="27"/>
      <c r="B305" s="28"/>
    </row>
    <row r="306" spans="1:2" s="3" customFormat="1" ht="12">
      <c r="A306" s="27"/>
      <c r="B306" s="28"/>
    </row>
    <row r="307" spans="1:2" s="3" customFormat="1" ht="12">
      <c r="A307" s="27"/>
      <c r="B307" s="28"/>
    </row>
    <row r="308" spans="1:2" s="3" customFormat="1" ht="12">
      <c r="A308" s="27"/>
      <c r="B308" s="28"/>
    </row>
    <row r="309" spans="1:2" s="3" customFormat="1" ht="12">
      <c r="A309" s="27"/>
      <c r="B309" s="28"/>
    </row>
    <row r="310" spans="1:2" s="3" customFormat="1" ht="12">
      <c r="A310" s="27"/>
      <c r="B310" s="28"/>
    </row>
    <row r="311" spans="1:2" s="3" customFormat="1" ht="12">
      <c r="A311" s="27"/>
      <c r="B311" s="28"/>
    </row>
    <row r="312" spans="1:2" s="3" customFormat="1" ht="12">
      <c r="A312" s="27"/>
      <c r="B312" s="28"/>
    </row>
    <row r="313" spans="1:2" s="3" customFormat="1" ht="12">
      <c r="A313" s="27"/>
      <c r="B313" s="28"/>
    </row>
    <row r="314" spans="1:2" s="3" customFormat="1" ht="12">
      <c r="A314" s="27"/>
      <c r="B314" s="28"/>
    </row>
    <row r="315" spans="1:2" s="3" customFormat="1" ht="12">
      <c r="A315" s="27"/>
      <c r="B315" s="28"/>
    </row>
    <row r="316" spans="1:2" s="3" customFormat="1" ht="12">
      <c r="A316" s="27"/>
      <c r="B316" s="28"/>
    </row>
    <row r="317" spans="1:2" s="3" customFormat="1" ht="12">
      <c r="A317" s="27"/>
      <c r="B317" s="28"/>
    </row>
    <row r="318" spans="1:2" s="3" customFormat="1" ht="12">
      <c r="A318" s="27"/>
      <c r="B318" s="28"/>
    </row>
    <row r="319" spans="1:2" s="3" customFormat="1" ht="12">
      <c r="A319" s="27"/>
      <c r="B319" s="28"/>
    </row>
    <row r="320" spans="1:2" s="3" customFormat="1" ht="12">
      <c r="A320" s="27"/>
      <c r="B320" s="28"/>
    </row>
    <row r="321" spans="1:2" s="3" customFormat="1" ht="12">
      <c r="A321" s="27"/>
      <c r="B321" s="28"/>
    </row>
    <row r="322" spans="1:2" s="3" customFormat="1" ht="12">
      <c r="A322" s="27"/>
      <c r="B322" s="28"/>
    </row>
    <row r="323" spans="1:2" s="3" customFormat="1" ht="12">
      <c r="A323" s="27"/>
      <c r="B323" s="28"/>
    </row>
    <row r="324" spans="1:2" s="3" customFormat="1" ht="12">
      <c r="A324" s="27"/>
      <c r="B324" s="28"/>
    </row>
    <row r="325" spans="1:2" s="3" customFormat="1" ht="12">
      <c r="A325" s="27"/>
      <c r="B325" s="28"/>
    </row>
    <row r="326" spans="1:2" s="3" customFormat="1" ht="12">
      <c r="A326" s="27"/>
      <c r="B326" s="28"/>
    </row>
    <row r="327" spans="1:2" s="3" customFormat="1" ht="12">
      <c r="A327" s="27"/>
      <c r="B327" s="28"/>
    </row>
    <row r="328" spans="1:2" s="3" customFormat="1" ht="12">
      <c r="A328" s="27"/>
      <c r="B328" s="28"/>
    </row>
    <row r="329" spans="1:2" s="3" customFormat="1" ht="12">
      <c r="A329" s="27"/>
      <c r="B329" s="28"/>
    </row>
    <row r="330" spans="1:2" s="3" customFormat="1" ht="12">
      <c r="A330" s="27"/>
      <c r="B330" s="28"/>
    </row>
    <row r="331" spans="1:2" s="3" customFormat="1" ht="12">
      <c r="A331" s="27"/>
      <c r="B331" s="28"/>
    </row>
    <row r="332" spans="1:2" s="3" customFormat="1" ht="12">
      <c r="A332" s="27"/>
      <c r="B332" s="28"/>
    </row>
    <row r="333" spans="1:2" s="3" customFormat="1" ht="12">
      <c r="A333" s="27"/>
      <c r="B333" s="28"/>
    </row>
    <row r="334" spans="1:2" s="3" customFormat="1" ht="12">
      <c r="A334" s="27"/>
      <c r="B334" s="28"/>
    </row>
    <row r="335" spans="1:2" s="3" customFormat="1" ht="12">
      <c r="A335" s="27"/>
      <c r="B335" s="28"/>
    </row>
    <row r="336" spans="1:2" s="3" customFormat="1" ht="12">
      <c r="A336" s="27"/>
      <c r="B336" s="28"/>
    </row>
    <row r="337" spans="1:2" s="3" customFormat="1" ht="12">
      <c r="A337" s="27"/>
      <c r="B337" s="28"/>
    </row>
    <row r="338" spans="1:2" s="3" customFormat="1" ht="12">
      <c r="A338" s="27"/>
      <c r="B338" s="28"/>
    </row>
    <row r="339" spans="1:2" s="3" customFormat="1" ht="12">
      <c r="A339" s="27"/>
      <c r="B339" s="28"/>
    </row>
    <row r="340" spans="1:2" s="3" customFormat="1" ht="12">
      <c r="A340" s="27"/>
      <c r="B340" s="28"/>
    </row>
    <row r="341" spans="1:2" s="3" customFormat="1" ht="12">
      <c r="A341" s="27"/>
      <c r="B341" s="28"/>
    </row>
    <row r="342" spans="1:2" s="3" customFormat="1" ht="12">
      <c r="A342" s="27"/>
      <c r="B342" s="28"/>
    </row>
    <row r="343" spans="1:2" s="3" customFormat="1" ht="12">
      <c r="A343" s="27"/>
      <c r="B343" s="28"/>
    </row>
    <row r="344" spans="1:2" s="3" customFormat="1" ht="12">
      <c r="A344" s="27"/>
      <c r="B344" s="28"/>
    </row>
    <row r="345" spans="1:2" s="3" customFormat="1" ht="12">
      <c r="A345" s="27"/>
      <c r="B345" s="28"/>
    </row>
    <row r="346" spans="1:2" s="3" customFormat="1" ht="12">
      <c r="A346" s="27"/>
      <c r="B346" s="28"/>
    </row>
    <row r="347" spans="1:2" s="3" customFormat="1" ht="12">
      <c r="A347" s="27"/>
      <c r="B347" s="28"/>
    </row>
    <row r="348" spans="1:2" s="3" customFormat="1" ht="12">
      <c r="A348" s="27"/>
      <c r="B348" s="28"/>
    </row>
    <row r="349" spans="1:2" s="3" customFormat="1" ht="12">
      <c r="A349" s="27"/>
      <c r="B349" s="28"/>
    </row>
    <row r="350" spans="1:2" s="3" customFormat="1" ht="12">
      <c r="A350" s="27"/>
      <c r="B350" s="28"/>
    </row>
    <row r="351" spans="1:2" s="3" customFormat="1" ht="12">
      <c r="A351" s="27"/>
      <c r="B351" s="28"/>
    </row>
    <row r="352" spans="1:2" s="3" customFormat="1" ht="12">
      <c r="A352" s="27"/>
      <c r="B352" s="28"/>
    </row>
    <row r="353" spans="1:2" s="3" customFormat="1" ht="12">
      <c r="A353" s="27"/>
      <c r="B353" s="28"/>
    </row>
    <row r="354" spans="1:2" s="3" customFormat="1" ht="12">
      <c r="A354" s="27"/>
      <c r="B354" s="28"/>
    </row>
    <row r="355" spans="1:2" s="3" customFormat="1" ht="12">
      <c r="A355" s="27"/>
      <c r="B355" s="28"/>
    </row>
    <row r="356" spans="1:2" s="3" customFormat="1" ht="12">
      <c r="A356" s="27"/>
      <c r="B356" s="28"/>
    </row>
    <row r="357" spans="1:2" s="3" customFormat="1" ht="12">
      <c r="A357" s="27"/>
      <c r="B357" s="28"/>
    </row>
    <row r="358" spans="1:2" s="3" customFormat="1" ht="12">
      <c r="A358" s="27"/>
      <c r="B358" s="28"/>
    </row>
    <row r="359" spans="1:2" s="3" customFormat="1" ht="12">
      <c r="A359" s="27"/>
      <c r="B359" s="28"/>
    </row>
    <row r="360" spans="1:2" s="3" customFormat="1" ht="12">
      <c r="A360" s="27"/>
      <c r="B360" s="28"/>
    </row>
    <row r="361" spans="1:2" s="3" customFormat="1" ht="12">
      <c r="A361" s="27"/>
      <c r="B361" s="28"/>
    </row>
    <row r="362" spans="1:2" s="3" customFormat="1" ht="12">
      <c r="A362" s="27"/>
      <c r="B362" s="28"/>
    </row>
    <row r="363" spans="1:2" s="3" customFormat="1" ht="12">
      <c r="A363" s="27"/>
      <c r="B363" s="28"/>
    </row>
    <row r="364" spans="1:2" s="3" customFormat="1" ht="12">
      <c r="A364" s="27"/>
      <c r="B364" s="28"/>
    </row>
    <row r="365" spans="1:2" s="3" customFormat="1" ht="12">
      <c r="A365" s="27"/>
      <c r="B365" s="28"/>
    </row>
    <row r="366" spans="1:2" s="3" customFormat="1" ht="12">
      <c r="A366" s="27"/>
      <c r="B366" s="28"/>
    </row>
    <row r="367" spans="1:2" s="3" customFormat="1" ht="12">
      <c r="A367" s="27"/>
      <c r="B367" s="28"/>
    </row>
    <row r="368" spans="1:2" s="3" customFormat="1" ht="12">
      <c r="A368" s="27"/>
      <c r="B368" s="28"/>
    </row>
    <row r="369" spans="1:2" s="3" customFormat="1" ht="12">
      <c r="A369" s="27"/>
      <c r="B369" s="28"/>
    </row>
    <row r="370" spans="1:2" s="3" customFormat="1" ht="12">
      <c r="A370" s="27"/>
      <c r="B370" s="28"/>
    </row>
    <row r="371" spans="1:2" s="3" customFormat="1" ht="12">
      <c r="A371" s="27"/>
      <c r="B371" s="28"/>
    </row>
    <row r="372" spans="1:2" s="3" customFormat="1" ht="12">
      <c r="A372" s="27"/>
      <c r="B372" s="28"/>
    </row>
    <row r="373" spans="1:2" s="3" customFormat="1" ht="12">
      <c r="A373" s="27"/>
      <c r="B373" s="28"/>
    </row>
    <row r="374" spans="1:2" s="3" customFormat="1" ht="12">
      <c r="A374" s="27"/>
      <c r="B374" s="28"/>
    </row>
    <row r="375" spans="1:2" s="3" customFormat="1" ht="12">
      <c r="A375" s="27"/>
      <c r="B375" s="28"/>
    </row>
    <row r="376" spans="1:2" s="3" customFormat="1">
      <c r="A376" s="22"/>
      <c r="B376" s="23"/>
    </row>
    <row r="377" spans="1:2" s="3" customFormat="1">
      <c r="A377" s="22"/>
      <c r="B377" s="2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AP41"/>
  <sheetViews>
    <sheetView zoomScaleNormal="100" workbookViewId="0"/>
  </sheetViews>
  <sheetFormatPr defaultRowHeight="13.8"/>
  <cols>
    <col min="1" max="1" width="20.8984375" customWidth="1"/>
    <col min="2" max="16" width="6.5" customWidth="1"/>
    <col min="17" max="24" width="8.59765625" hidden="1" customWidth="1"/>
    <col min="25" max="31" width="8.59765625" customWidth="1"/>
    <col min="35" max="35" width="13" customWidth="1"/>
  </cols>
  <sheetData>
    <row r="1" spans="1:42">
      <c r="A1" s="103" t="s">
        <v>486</v>
      </c>
      <c r="B1" s="42"/>
      <c r="C1" s="42"/>
      <c r="D1" s="42"/>
      <c r="E1" s="42"/>
      <c r="F1" s="42"/>
      <c r="G1" s="42"/>
      <c r="H1" s="42"/>
      <c r="I1" s="42"/>
      <c r="J1" s="42"/>
      <c r="K1" s="42"/>
      <c r="L1" s="42"/>
      <c r="M1" s="42"/>
      <c r="N1" s="42"/>
      <c r="O1" s="42"/>
      <c r="P1" s="42"/>
      <c r="Q1" s="42"/>
      <c r="R1" s="42"/>
      <c r="S1" s="42"/>
      <c r="T1" s="42"/>
      <c r="U1" s="42"/>
      <c r="V1" s="42"/>
      <c r="W1" s="42"/>
      <c r="X1" s="42"/>
      <c r="Y1" s="42"/>
      <c r="Z1" s="42"/>
    </row>
    <row r="2" spans="1:42">
      <c r="A2" s="87" t="s">
        <v>547</v>
      </c>
      <c r="B2" s="87"/>
      <c r="C2" s="87"/>
      <c r="D2" s="87"/>
      <c r="E2" s="87"/>
      <c r="F2" s="87"/>
      <c r="G2" s="87"/>
      <c r="H2" s="87"/>
      <c r="I2" s="87"/>
      <c r="J2" s="87"/>
      <c r="K2" s="87"/>
      <c r="L2" s="87"/>
      <c r="M2" s="87"/>
      <c r="N2" s="87"/>
      <c r="O2" s="87"/>
      <c r="P2" s="87"/>
      <c r="Q2" s="43"/>
      <c r="R2" s="43"/>
      <c r="S2" s="43"/>
      <c r="T2" s="43"/>
      <c r="U2" s="43"/>
      <c r="V2" s="43"/>
      <c r="W2" s="43"/>
      <c r="X2" s="43"/>
      <c r="Y2" s="43"/>
      <c r="Z2" s="43"/>
    </row>
    <row r="3" spans="1:42" ht="14.4" thickBot="1">
      <c r="A3" s="87"/>
      <c r="B3" s="87"/>
      <c r="C3" s="87"/>
      <c r="D3" s="87"/>
      <c r="E3" s="87"/>
      <c r="F3" s="87"/>
      <c r="G3" s="87"/>
      <c r="H3" s="87"/>
      <c r="I3" s="87"/>
      <c r="J3" s="87"/>
      <c r="K3" s="87"/>
      <c r="L3" s="87"/>
      <c r="M3" s="87"/>
      <c r="N3" s="87"/>
      <c r="O3" s="87"/>
      <c r="P3" s="87"/>
      <c r="Q3" s="43"/>
      <c r="R3" s="43"/>
      <c r="S3" s="43"/>
      <c r="T3" s="43"/>
      <c r="U3" s="43"/>
      <c r="V3" s="43"/>
      <c r="W3" s="43"/>
      <c r="X3" s="43"/>
      <c r="Y3" s="43"/>
      <c r="Z3" s="43"/>
    </row>
    <row r="4" spans="1:42" ht="14.4" thickTop="1">
      <c r="A4" s="110" t="s">
        <v>416</v>
      </c>
      <c r="B4" s="232" t="s">
        <v>475</v>
      </c>
      <c r="C4" s="232"/>
      <c r="D4" s="232" t="s">
        <v>476</v>
      </c>
      <c r="E4" s="232"/>
      <c r="F4" s="232" t="s">
        <v>477</v>
      </c>
      <c r="G4" s="232"/>
      <c r="H4" s="231" t="s">
        <v>478</v>
      </c>
      <c r="I4" s="231"/>
      <c r="J4" s="231" t="s">
        <v>479</v>
      </c>
      <c r="K4" s="231"/>
      <c r="L4" s="231" t="s">
        <v>480</v>
      </c>
      <c r="M4" s="231"/>
      <c r="N4" s="231" t="s">
        <v>413</v>
      </c>
      <c r="O4" s="231"/>
      <c r="P4" s="110" t="s">
        <v>412</v>
      </c>
      <c r="Q4" s="86"/>
      <c r="R4" s="86"/>
      <c r="S4" s="86"/>
      <c r="T4" s="86"/>
      <c r="U4" s="86"/>
      <c r="V4" s="86"/>
      <c r="W4" s="86"/>
      <c r="X4" s="86"/>
      <c r="Y4" s="86"/>
      <c r="Z4" s="33"/>
      <c r="AA4" s="33"/>
      <c r="AB4" s="33"/>
      <c r="AC4" s="33"/>
    </row>
    <row r="5" spans="1:42">
      <c r="A5" s="111"/>
      <c r="B5" s="111" t="s">
        <v>414</v>
      </c>
      <c r="C5" s="111" t="s">
        <v>415</v>
      </c>
      <c r="D5" s="111" t="s">
        <v>414</v>
      </c>
      <c r="E5" s="111" t="s">
        <v>415</v>
      </c>
      <c r="F5" s="111" t="s">
        <v>414</v>
      </c>
      <c r="G5" s="111" t="s">
        <v>415</v>
      </c>
      <c r="H5" s="111" t="s">
        <v>414</v>
      </c>
      <c r="I5" s="111" t="s">
        <v>415</v>
      </c>
      <c r="J5" s="111" t="s">
        <v>414</v>
      </c>
      <c r="K5" s="111" t="s">
        <v>415</v>
      </c>
      <c r="L5" s="111" t="s">
        <v>414</v>
      </c>
      <c r="M5" s="111" t="s">
        <v>415</v>
      </c>
      <c r="N5" s="162" t="s">
        <v>414</v>
      </c>
      <c r="O5" s="111" t="s">
        <v>415</v>
      </c>
      <c r="P5" s="111"/>
      <c r="Q5" s="88"/>
      <c r="R5" s="88"/>
      <c r="S5" s="88" t="s">
        <v>475</v>
      </c>
      <c r="T5" s="88" t="s">
        <v>476</v>
      </c>
      <c r="U5" s="88" t="s">
        <v>477</v>
      </c>
      <c r="V5" s="88" t="s">
        <v>478</v>
      </c>
      <c r="W5" s="88" t="s">
        <v>479</v>
      </c>
      <c r="X5" s="88" t="s">
        <v>480</v>
      </c>
      <c r="Y5" s="88"/>
      <c r="Z5" s="33"/>
      <c r="AA5" s="33"/>
      <c r="AB5" s="33"/>
    </row>
    <row r="6" spans="1:42" ht="13.95" customHeight="1">
      <c r="A6" s="164" t="s">
        <v>81</v>
      </c>
      <c r="B6" s="123">
        <v>169</v>
      </c>
      <c r="C6" s="123">
        <v>161</v>
      </c>
      <c r="D6" s="123">
        <v>1196</v>
      </c>
      <c r="E6" s="123">
        <v>1247</v>
      </c>
      <c r="F6" s="123">
        <v>3910</v>
      </c>
      <c r="G6" s="123">
        <v>4177</v>
      </c>
      <c r="H6" s="123">
        <v>3415</v>
      </c>
      <c r="I6" s="123">
        <v>3103</v>
      </c>
      <c r="J6" s="123">
        <v>3508</v>
      </c>
      <c r="K6" s="123">
        <v>2792</v>
      </c>
      <c r="L6" s="123">
        <v>2990</v>
      </c>
      <c r="M6" s="123">
        <v>2801</v>
      </c>
      <c r="N6" s="123">
        <v>15188</v>
      </c>
      <c r="O6" s="123">
        <v>14281</v>
      </c>
      <c r="P6" s="123">
        <v>29469</v>
      </c>
      <c r="Q6" s="192">
        <f>N6/P6</f>
        <v>0.5153890529030507</v>
      </c>
      <c r="R6" s="192">
        <f>1-Q6</f>
        <v>0.4846109470969493</v>
      </c>
      <c r="S6" s="192">
        <f>SUM(B6:C6)/SUM(B$17:C$17)</f>
        <v>0.2813299232736573</v>
      </c>
      <c r="T6" s="192">
        <f t="shared" ref="T6:T16" si="0">SUM(D6:E6)/SUM(D$17:E$17)</f>
        <v>0.73034379671150973</v>
      </c>
      <c r="U6" s="192">
        <f t="shared" ref="U6:U16" si="1">SUM(F6:G6)/SUM(F$17:G$17)</f>
        <v>0.73739400018236523</v>
      </c>
      <c r="V6" s="192">
        <f t="shared" ref="V6:V16" si="2">SUM(H6:I6)/SUM(H$17:I$17)</f>
        <v>0.64534653465346536</v>
      </c>
      <c r="W6" s="192">
        <f t="shared" ref="W6:W16" si="3">SUM(J6:K6)/SUM(J$17:K$17)</f>
        <v>0.48128342245989303</v>
      </c>
      <c r="X6" s="192">
        <f t="shared" ref="X6:X16" si="4">SUM(L6:M6)/SUM(L$17:M$17)</f>
        <v>0.27639366170294005</v>
      </c>
      <c r="Y6" s="98"/>
      <c r="Z6" s="33"/>
      <c r="AA6" s="33"/>
      <c r="AB6" s="33"/>
      <c r="AP6" s="76"/>
    </row>
    <row r="7" spans="1:42" ht="13.95" customHeight="1">
      <c r="A7" s="181" t="s">
        <v>487</v>
      </c>
      <c r="B7" s="123">
        <v>38</v>
      </c>
      <c r="C7" s="123">
        <v>68</v>
      </c>
      <c r="D7" s="123">
        <v>123</v>
      </c>
      <c r="E7" s="123">
        <v>128</v>
      </c>
      <c r="F7" s="123">
        <v>569</v>
      </c>
      <c r="G7" s="123">
        <v>564</v>
      </c>
      <c r="H7" s="123">
        <v>952</v>
      </c>
      <c r="I7" s="123">
        <v>727</v>
      </c>
      <c r="J7" s="123">
        <v>2056</v>
      </c>
      <c r="K7" s="123">
        <v>1445</v>
      </c>
      <c r="L7" s="123">
        <v>4200</v>
      </c>
      <c r="M7" s="123">
        <v>4191</v>
      </c>
      <c r="N7" s="123">
        <v>7938</v>
      </c>
      <c r="O7" s="123">
        <v>7123</v>
      </c>
      <c r="P7" s="123">
        <v>15061</v>
      </c>
      <c r="Q7" s="192">
        <f t="shared" ref="Q7:Q16" si="5">N7/P7</f>
        <v>0.52705663634552824</v>
      </c>
      <c r="R7" s="192">
        <f t="shared" ref="R7:R16" si="6">1-Q7</f>
        <v>0.47294336365447176</v>
      </c>
      <c r="S7" s="192">
        <f t="shared" ref="S7:S16" si="7">SUM(B7:C7)/SUM(B$17:C$17)</f>
        <v>9.0366581415174771E-2</v>
      </c>
      <c r="T7" s="194">
        <f t="shared" si="0"/>
        <v>7.5037369207772792E-2</v>
      </c>
      <c r="U7" s="192">
        <f t="shared" si="1"/>
        <v>0.10330992978936811</v>
      </c>
      <c r="V7" s="192">
        <f t="shared" si="2"/>
        <v>0.16623762376237625</v>
      </c>
      <c r="W7" s="192">
        <f t="shared" si="3"/>
        <v>0.2674560733384263</v>
      </c>
      <c r="X7" s="192">
        <f t="shared" si="4"/>
        <v>0.40048682703321881</v>
      </c>
      <c r="Y7" s="98"/>
      <c r="Z7" s="33"/>
      <c r="AA7" s="33"/>
      <c r="AB7" s="33"/>
      <c r="AP7" s="76"/>
    </row>
    <row r="8" spans="1:42" ht="13.95" customHeight="1">
      <c r="A8" s="182" t="s">
        <v>90</v>
      </c>
      <c r="B8" s="123">
        <v>14</v>
      </c>
      <c r="C8" s="123">
        <v>9</v>
      </c>
      <c r="D8" s="123">
        <v>53</v>
      </c>
      <c r="E8" s="123">
        <v>44</v>
      </c>
      <c r="F8" s="123">
        <v>270</v>
      </c>
      <c r="G8" s="123">
        <v>215</v>
      </c>
      <c r="H8" s="123">
        <v>543</v>
      </c>
      <c r="I8" s="123">
        <v>408</v>
      </c>
      <c r="J8" s="123">
        <v>1630</v>
      </c>
      <c r="K8" s="123">
        <v>1167</v>
      </c>
      <c r="L8" s="123">
        <v>4074</v>
      </c>
      <c r="M8" s="123">
        <v>3703</v>
      </c>
      <c r="N8" s="123">
        <v>6584</v>
      </c>
      <c r="O8" s="123">
        <v>5546</v>
      </c>
      <c r="P8" s="123">
        <v>12130</v>
      </c>
      <c r="Q8" s="192">
        <f t="shared" si="5"/>
        <v>0.54278647980214345</v>
      </c>
      <c r="R8" s="192">
        <f t="shared" si="6"/>
        <v>0.45721352019785655</v>
      </c>
      <c r="S8" s="192">
        <f t="shared" si="7"/>
        <v>1.9607843137254902E-2</v>
      </c>
      <c r="T8" s="194">
        <f t="shared" si="0"/>
        <v>2.8998505231689089E-2</v>
      </c>
      <c r="U8" s="192">
        <f t="shared" si="1"/>
        <v>4.4223579830400289E-2</v>
      </c>
      <c r="V8" s="195">
        <f t="shared" si="2"/>
        <v>9.4158415841584159E-2</v>
      </c>
      <c r="W8" s="192">
        <f t="shared" si="3"/>
        <v>0.21367456073338426</v>
      </c>
      <c r="X8" s="192">
        <f t="shared" si="4"/>
        <v>0.37118174875906834</v>
      </c>
      <c r="Y8" s="93"/>
      <c r="Z8" s="33"/>
      <c r="AA8" s="33"/>
      <c r="AB8" s="33"/>
      <c r="AP8" s="76"/>
    </row>
    <row r="9" spans="1:42" ht="13.95" customHeight="1">
      <c r="A9" s="182" t="s">
        <v>82</v>
      </c>
      <c r="B9" s="123">
        <v>5</v>
      </c>
      <c r="C9" s="123">
        <v>7</v>
      </c>
      <c r="D9" s="123">
        <v>89</v>
      </c>
      <c r="E9" s="123">
        <v>94</v>
      </c>
      <c r="F9" s="123">
        <v>347</v>
      </c>
      <c r="G9" s="123">
        <v>453</v>
      </c>
      <c r="H9" s="123">
        <v>412</v>
      </c>
      <c r="I9" s="123">
        <v>472</v>
      </c>
      <c r="J9" s="123">
        <v>681</v>
      </c>
      <c r="K9" s="123">
        <v>584</v>
      </c>
      <c r="L9" s="123">
        <v>806</v>
      </c>
      <c r="M9" s="123">
        <v>830</v>
      </c>
      <c r="N9" s="123">
        <v>2340</v>
      </c>
      <c r="O9" s="123">
        <v>2440</v>
      </c>
      <c r="P9" s="123">
        <v>4780</v>
      </c>
      <c r="Q9" s="192">
        <f t="shared" si="5"/>
        <v>0.4895397489539749</v>
      </c>
      <c r="R9" s="192">
        <f t="shared" si="6"/>
        <v>0.5104602510460251</v>
      </c>
      <c r="S9" s="192">
        <f t="shared" si="7"/>
        <v>1.0230179028132993E-2</v>
      </c>
      <c r="T9" s="194">
        <f t="shared" si="0"/>
        <v>5.4708520179372194E-2</v>
      </c>
      <c r="U9" s="192">
        <f t="shared" si="1"/>
        <v>7.2946111060454094E-2</v>
      </c>
      <c r="V9" s="195">
        <f t="shared" si="2"/>
        <v>8.7524752475247519E-2</v>
      </c>
      <c r="W9" s="192">
        <f t="shared" si="3"/>
        <v>9.6638655462184878E-2</v>
      </c>
      <c r="X9" s="192">
        <f t="shared" si="4"/>
        <v>7.8083237877052306E-2</v>
      </c>
      <c r="Y9" s="93"/>
      <c r="Z9" s="33"/>
      <c r="AA9" s="33"/>
      <c r="AB9" s="33"/>
      <c r="AP9" s="76"/>
    </row>
    <row r="10" spans="1:42" ht="13.95" customHeight="1">
      <c r="A10" s="164" t="s">
        <v>420</v>
      </c>
      <c r="B10" s="123">
        <v>33</v>
      </c>
      <c r="C10" s="123">
        <v>82</v>
      </c>
      <c r="D10" s="123">
        <v>151</v>
      </c>
      <c r="E10" s="123">
        <v>112</v>
      </c>
      <c r="F10" s="123">
        <v>365</v>
      </c>
      <c r="G10" s="123">
        <v>336</v>
      </c>
      <c r="H10" s="123">
        <v>422</v>
      </c>
      <c r="I10" s="123">
        <v>359</v>
      </c>
      <c r="J10" s="123">
        <v>650</v>
      </c>
      <c r="K10" s="123">
        <v>494</v>
      </c>
      <c r="L10" s="123">
        <v>833</v>
      </c>
      <c r="M10" s="123">
        <v>646</v>
      </c>
      <c r="N10" s="123">
        <v>2454</v>
      </c>
      <c r="O10" s="123">
        <v>2029</v>
      </c>
      <c r="P10" s="123">
        <v>4483</v>
      </c>
      <c r="Q10" s="192">
        <f t="shared" si="5"/>
        <v>0.54740129377648894</v>
      </c>
      <c r="R10" s="192">
        <f t="shared" si="6"/>
        <v>0.45259870622351106</v>
      </c>
      <c r="S10" s="192">
        <f t="shared" si="7"/>
        <v>9.8039215686274508E-2</v>
      </c>
      <c r="T10" s="194">
        <f t="shared" si="0"/>
        <v>7.8624813153961137E-2</v>
      </c>
      <c r="U10" s="192">
        <f t="shared" si="1"/>
        <v>6.39190298167229E-2</v>
      </c>
      <c r="V10" s="192">
        <f t="shared" si="2"/>
        <v>7.7326732673267326E-2</v>
      </c>
      <c r="W10" s="192">
        <f t="shared" si="3"/>
        <v>8.7394957983193272E-2</v>
      </c>
      <c r="X10" s="192">
        <f t="shared" si="4"/>
        <v>7.0589919816723939E-2</v>
      </c>
      <c r="Y10" s="93"/>
      <c r="Z10" s="38"/>
      <c r="AA10" s="38"/>
      <c r="AB10" s="38"/>
      <c r="AP10" s="76"/>
    </row>
    <row r="11" spans="1:42" ht="13.95" customHeight="1">
      <c r="A11" s="182" t="s">
        <v>421</v>
      </c>
      <c r="B11" s="123">
        <v>35</v>
      </c>
      <c r="C11" s="123">
        <v>52</v>
      </c>
      <c r="D11" s="123">
        <v>48</v>
      </c>
      <c r="E11" s="123">
        <v>39</v>
      </c>
      <c r="F11" s="123">
        <v>134</v>
      </c>
      <c r="G11" s="123">
        <v>125</v>
      </c>
      <c r="H11" s="123">
        <v>242</v>
      </c>
      <c r="I11" s="123">
        <v>162</v>
      </c>
      <c r="J11" s="123">
        <v>543</v>
      </c>
      <c r="K11" s="123">
        <v>321</v>
      </c>
      <c r="L11" s="123">
        <v>1085</v>
      </c>
      <c r="M11" s="123">
        <v>889</v>
      </c>
      <c r="N11" s="123">
        <v>2087</v>
      </c>
      <c r="O11" s="123">
        <v>1588</v>
      </c>
      <c r="P11" s="123">
        <v>3675</v>
      </c>
      <c r="Q11" s="192">
        <f t="shared" si="5"/>
        <v>0.56789115646258503</v>
      </c>
      <c r="R11" s="192">
        <f t="shared" si="6"/>
        <v>0.43210884353741497</v>
      </c>
      <c r="S11" s="192">
        <f t="shared" si="7"/>
        <v>7.4168797953964194E-2</v>
      </c>
      <c r="T11" s="194">
        <f t="shared" si="0"/>
        <v>2.6008968609865471E-2</v>
      </c>
      <c r="U11" s="192">
        <f t="shared" si="1"/>
        <v>2.361630345582201E-2</v>
      </c>
      <c r="V11" s="192">
        <f t="shared" si="2"/>
        <v>0.04</v>
      </c>
      <c r="W11" s="192">
        <f t="shared" si="3"/>
        <v>6.6004583651642482E-2</v>
      </c>
      <c r="X11" s="192">
        <f t="shared" si="4"/>
        <v>9.4215349369988544E-2</v>
      </c>
      <c r="Y11" s="93"/>
      <c r="Z11" s="33"/>
      <c r="AA11" s="33"/>
      <c r="AB11" s="33"/>
      <c r="AP11" s="76"/>
    </row>
    <row r="12" spans="1:42" ht="13.95" customHeight="1">
      <c r="A12" s="164" t="s">
        <v>582</v>
      </c>
      <c r="B12" s="123">
        <v>12</v>
      </c>
      <c r="C12" s="123">
        <v>21</v>
      </c>
      <c r="D12" s="123">
        <v>47</v>
      </c>
      <c r="E12" s="123">
        <v>91</v>
      </c>
      <c r="F12" s="123">
        <v>195</v>
      </c>
      <c r="G12" s="123">
        <v>342</v>
      </c>
      <c r="H12" s="123">
        <v>216</v>
      </c>
      <c r="I12" s="123">
        <v>397</v>
      </c>
      <c r="J12" s="123">
        <v>405</v>
      </c>
      <c r="K12" s="123">
        <v>592</v>
      </c>
      <c r="L12" s="123">
        <v>1022</v>
      </c>
      <c r="M12" s="123">
        <v>1421</v>
      </c>
      <c r="N12" s="123">
        <v>1897</v>
      </c>
      <c r="O12" s="123">
        <v>2864</v>
      </c>
      <c r="P12" s="123">
        <v>4761</v>
      </c>
      <c r="Q12" s="192">
        <f t="shared" si="5"/>
        <v>0.39844570468388996</v>
      </c>
      <c r="R12" s="192">
        <f t="shared" si="6"/>
        <v>0.60155429531611004</v>
      </c>
      <c r="S12" s="192">
        <f t="shared" si="7"/>
        <v>2.8132992327365727E-2</v>
      </c>
      <c r="T12" s="194">
        <f t="shared" si="0"/>
        <v>4.1255605381165919E-2</v>
      </c>
      <c r="U12" s="192">
        <f t="shared" si="1"/>
        <v>4.8965077049329807E-2</v>
      </c>
      <c r="V12" s="192">
        <f t="shared" si="2"/>
        <v>6.0693069306930691E-2</v>
      </c>
      <c r="W12" s="192">
        <f t="shared" si="3"/>
        <v>7.6165011459129101E-2</v>
      </c>
      <c r="X12" s="192">
        <f t="shared" si="4"/>
        <v>0.11659984726995036</v>
      </c>
      <c r="Y12" s="93"/>
      <c r="Z12" s="33"/>
      <c r="AA12" s="33"/>
      <c r="AB12" s="33"/>
      <c r="AP12" s="76"/>
    </row>
    <row r="13" spans="1:42" ht="13.95" customHeight="1">
      <c r="A13" s="182" t="s">
        <v>96</v>
      </c>
      <c r="B13" s="123">
        <v>0</v>
      </c>
      <c r="C13" s="123">
        <v>1</v>
      </c>
      <c r="D13" s="123">
        <v>7</v>
      </c>
      <c r="E13" s="123">
        <v>10</v>
      </c>
      <c r="F13" s="123">
        <v>47</v>
      </c>
      <c r="G13" s="123">
        <v>69</v>
      </c>
      <c r="H13" s="123">
        <v>80</v>
      </c>
      <c r="I13" s="123">
        <v>100</v>
      </c>
      <c r="J13" s="123">
        <v>244</v>
      </c>
      <c r="K13" s="123">
        <v>288</v>
      </c>
      <c r="L13" s="123">
        <v>706</v>
      </c>
      <c r="M13" s="123">
        <v>1159</v>
      </c>
      <c r="N13" s="123">
        <v>1084</v>
      </c>
      <c r="O13" s="123">
        <v>1627</v>
      </c>
      <c r="P13" s="123">
        <v>2711</v>
      </c>
      <c r="Q13" s="192">
        <f t="shared" si="5"/>
        <v>0.39985245296938399</v>
      </c>
      <c r="R13" s="192">
        <f t="shared" si="6"/>
        <v>0.60014754703061601</v>
      </c>
      <c r="S13" s="192">
        <f t="shared" si="7"/>
        <v>8.5251491901108269E-4</v>
      </c>
      <c r="T13" s="194">
        <f t="shared" si="0"/>
        <v>5.0822122571001493E-3</v>
      </c>
      <c r="U13" s="192">
        <f t="shared" si="1"/>
        <v>1.0577186103765844E-2</v>
      </c>
      <c r="V13" s="192">
        <f t="shared" si="2"/>
        <v>1.782178217821782E-2</v>
      </c>
      <c r="W13" s="192">
        <f t="shared" si="3"/>
        <v>4.0641711229946524E-2</v>
      </c>
      <c r="X13" s="192">
        <f t="shared" si="4"/>
        <v>8.9012982054219161E-2</v>
      </c>
      <c r="Y13" s="93"/>
      <c r="AP13" s="76"/>
    </row>
    <row r="14" spans="1:42" ht="13.95" customHeight="1">
      <c r="A14" s="164" t="s">
        <v>86</v>
      </c>
      <c r="B14" s="123">
        <v>23</v>
      </c>
      <c r="C14" s="123">
        <v>52</v>
      </c>
      <c r="D14" s="123">
        <v>26</v>
      </c>
      <c r="E14" s="123">
        <v>50</v>
      </c>
      <c r="F14" s="123">
        <v>47</v>
      </c>
      <c r="G14" s="123">
        <v>78</v>
      </c>
      <c r="H14" s="123">
        <v>32</v>
      </c>
      <c r="I14" s="123">
        <v>54</v>
      </c>
      <c r="J14" s="123">
        <v>63</v>
      </c>
      <c r="K14" s="123">
        <v>105</v>
      </c>
      <c r="L14" s="123">
        <v>143</v>
      </c>
      <c r="M14" s="123">
        <v>258</v>
      </c>
      <c r="N14" s="123">
        <v>334</v>
      </c>
      <c r="O14" s="123">
        <v>597</v>
      </c>
      <c r="P14" s="123">
        <v>931</v>
      </c>
      <c r="Q14" s="192">
        <f t="shared" si="5"/>
        <v>0.35875402792696026</v>
      </c>
      <c r="R14" s="192">
        <f t="shared" si="6"/>
        <v>0.64124597207303968</v>
      </c>
      <c r="S14" s="192">
        <f t="shared" si="7"/>
        <v>6.3938618925831206E-2</v>
      </c>
      <c r="T14" s="194">
        <f t="shared" si="0"/>
        <v>2.2720478325859491E-2</v>
      </c>
      <c r="U14" s="192">
        <f t="shared" si="1"/>
        <v>1.1397829853195951E-2</v>
      </c>
      <c r="V14" s="192">
        <f t="shared" si="2"/>
        <v>8.5148514851485155E-3</v>
      </c>
      <c r="W14" s="192">
        <f t="shared" si="3"/>
        <v>1.2834224598930482E-2</v>
      </c>
      <c r="X14" s="192">
        <f t="shared" si="4"/>
        <v>1.9138984345169911E-2</v>
      </c>
      <c r="Y14" s="93"/>
      <c r="AP14" s="76"/>
    </row>
    <row r="15" spans="1:42" ht="13.95" customHeight="1">
      <c r="A15" s="182" t="s">
        <v>423</v>
      </c>
      <c r="B15" s="123">
        <v>84</v>
      </c>
      <c r="C15" s="123">
        <v>160</v>
      </c>
      <c r="D15" s="123">
        <v>6</v>
      </c>
      <c r="E15" s="123">
        <v>3</v>
      </c>
      <c r="F15" s="123">
        <v>9</v>
      </c>
      <c r="G15" s="123">
        <v>8</v>
      </c>
      <c r="H15" s="123">
        <v>12</v>
      </c>
      <c r="I15" s="123">
        <v>15</v>
      </c>
      <c r="J15" s="123">
        <v>19</v>
      </c>
      <c r="K15" s="123">
        <v>19</v>
      </c>
      <c r="L15" s="123">
        <v>78</v>
      </c>
      <c r="M15" s="123">
        <v>79</v>
      </c>
      <c r="N15" s="123">
        <v>208</v>
      </c>
      <c r="O15" s="123">
        <v>284</v>
      </c>
      <c r="P15" s="123">
        <v>492</v>
      </c>
      <c r="Q15" s="192">
        <f t="shared" si="5"/>
        <v>0.42276422764227645</v>
      </c>
      <c r="R15" s="192">
        <f t="shared" si="6"/>
        <v>0.5772357723577235</v>
      </c>
      <c r="S15" s="192">
        <f t="shared" si="7"/>
        <v>0.20801364023870417</v>
      </c>
      <c r="T15" s="194">
        <f t="shared" si="0"/>
        <v>2.6905829596412557E-3</v>
      </c>
      <c r="U15" s="192">
        <f t="shared" si="1"/>
        <v>1.5501048600346495E-3</v>
      </c>
      <c r="V15" s="192">
        <f t="shared" si="2"/>
        <v>2.6732673267326735E-3</v>
      </c>
      <c r="W15" s="192">
        <f t="shared" si="3"/>
        <v>2.9029793735676087E-3</v>
      </c>
      <c r="X15" s="192">
        <f t="shared" si="4"/>
        <v>7.4933180603283696E-3</v>
      </c>
      <c r="Y15" s="93"/>
      <c r="AP15" s="76"/>
    </row>
    <row r="16" spans="1:42" ht="13.95" customHeight="1">
      <c r="A16" s="164" t="s">
        <v>419</v>
      </c>
      <c r="B16" s="123">
        <v>86</v>
      </c>
      <c r="C16" s="123">
        <v>180</v>
      </c>
      <c r="D16" s="123">
        <v>78</v>
      </c>
      <c r="E16" s="123">
        <v>121</v>
      </c>
      <c r="F16" s="123">
        <v>219</v>
      </c>
      <c r="G16" s="123">
        <v>311</v>
      </c>
      <c r="H16" s="123">
        <v>180</v>
      </c>
      <c r="I16" s="123">
        <v>212</v>
      </c>
      <c r="J16" s="123">
        <v>237</v>
      </c>
      <c r="K16" s="123">
        <v>246</v>
      </c>
      <c r="L16" s="123">
        <v>242</v>
      </c>
      <c r="M16" s="123">
        <v>287</v>
      </c>
      <c r="N16" s="123">
        <v>1042</v>
      </c>
      <c r="O16" s="123">
        <v>1357</v>
      </c>
      <c r="P16" s="123">
        <v>2399</v>
      </c>
      <c r="Q16" s="192">
        <f t="shared" si="5"/>
        <v>0.43434764485202165</v>
      </c>
      <c r="R16" s="192">
        <f t="shared" si="6"/>
        <v>0.5656523551479784</v>
      </c>
      <c r="S16" s="192">
        <f t="shared" si="7"/>
        <v>0.22676896845694799</v>
      </c>
      <c r="T16" s="194">
        <f t="shared" si="0"/>
        <v>5.9491778774289988E-2</v>
      </c>
      <c r="U16" s="192">
        <f t="shared" si="1"/>
        <v>4.8326798577550838E-2</v>
      </c>
      <c r="V16" s="192">
        <f t="shared" si="2"/>
        <v>3.8811881188118812E-2</v>
      </c>
      <c r="W16" s="192">
        <f t="shared" si="3"/>
        <v>3.6898395721925131E-2</v>
      </c>
      <c r="X16" s="192">
        <f t="shared" si="4"/>
        <v>2.5248186330660557E-2</v>
      </c>
      <c r="Y16" s="93"/>
      <c r="Z16" s="67"/>
      <c r="AP16" s="76"/>
    </row>
    <row r="17" spans="1:42" ht="13.95" customHeight="1" thickBot="1">
      <c r="A17" s="170" t="s">
        <v>412</v>
      </c>
      <c r="B17" s="170">
        <v>454</v>
      </c>
      <c r="C17" s="170">
        <v>719</v>
      </c>
      <c r="D17" s="170">
        <v>1620</v>
      </c>
      <c r="E17" s="170">
        <v>1725</v>
      </c>
      <c r="F17" s="170">
        <v>5228</v>
      </c>
      <c r="G17" s="170">
        <v>5739</v>
      </c>
      <c r="H17" s="170">
        <v>5232</v>
      </c>
      <c r="I17" s="170">
        <v>4868</v>
      </c>
      <c r="J17" s="170">
        <v>7213</v>
      </c>
      <c r="K17" s="170">
        <v>5877</v>
      </c>
      <c r="L17" s="170">
        <v>10543</v>
      </c>
      <c r="M17" s="170">
        <v>10409</v>
      </c>
      <c r="N17" s="170">
        <v>30290</v>
      </c>
      <c r="O17" s="170">
        <v>29337</v>
      </c>
      <c r="P17" s="170">
        <v>59627</v>
      </c>
      <c r="Q17" s="92"/>
      <c r="R17" s="93"/>
      <c r="S17" s="93"/>
      <c r="T17" s="93"/>
      <c r="U17" s="93"/>
      <c r="V17" s="93"/>
      <c r="W17" s="93"/>
      <c r="X17" s="93"/>
      <c r="Y17" s="93"/>
      <c r="AP17" s="76"/>
    </row>
    <row r="18" spans="1:42" ht="14.4" thickTop="1">
      <c r="A18" s="53" t="s">
        <v>457</v>
      </c>
      <c r="N18" s="191">
        <f>(N17/P17)</f>
        <v>0.50799134620222386</v>
      </c>
      <c r="O18" s="191">
        <f>(O17/P17)</f>
        <v>0.4920086537977762</v>
      </c>
      <c r="P18" s="193"/>
      <c r="Q18" s="93"/>
      <c r="R18" s="93"/>
      <c r="S18" s="93"/>
      <c r="T18" s="93"/>
      <c r="U18" s="93"/>
      <c r="V18" s="93"/>
      <c r="W18" s="93"/>
      <c r="X18" s="93"/>
      <c r="Y18" s="93"/>
    </row>
    <row r="19" spans="1:42">
      <c r="A19" s="53" t="s">
        <v>570</v>
      </c>
      <c r="P19" s="67"/>
    </row>
    <row r="20" spans="1:42">
      <c r="A20" s="53" t="s">
        <v>554</v>
      </c>
      <c r="P20" s="67"/>
    </row>
    <row r="21" spans="1:42">
      <c r="A21" s="53"/>
      <c r="P21" s="67"/>
    </row>
    <row r="22" spans="1:42" ht="16.5" customHeight="1">
      <c r="A22" s="103" t="s">
        <v>488</v>
      </c>
      <c r="B22" s="103"/>
      <c r="C22" s="103"/>
      <c r="D22" s="103"/>
      <c r="E22" s="103"/>
      <c r="F22" s="103"/>
      <c r="G22" s="103"/>
      <c r="H22" s="103"/>
      <c r="I22" s="103"/>
      <c r="J22" s="103"/>
      <c r="K22" s="103"/>
      <c r="L22" s="103"/>
      <c r="M22" s="103"/>
      <c r="N22" s="103"/>
      <c r="O22" s="103"/>
      <c r="P22" s="103"/>
    </row>
    <row r="23" spans="1:42">
      <c r="A23" s="87" t="s">
        <v>548</v>
      </c>
      <c r="B23" s="87"/>
      <c r="C23" s="87"/>
      <c r="D23" s="87"/>
      <c r="E23" s="87"/>
      <c r="F23" s="87"/>
      <c r="G23" s="87"/>
      <c r="H23" s="87"/>
      <c r="I23" s="87"/>
      <c r="J23" s="87"/>
      <c r="K23" s="87"/>
      <c r="L23" s="87"/>
      <c r="M23" s="87"/>
      <c r="N23" s="87"/>
      <c r="O23" s="87"/>
      <c r="P23" s="87"/>
    </row>
    <row r="24" spans="1:42" ht="14.4" thickBot="1">
      <c r="A24" s="87"/>
      <c r="B24" s="87"/>
      <c r="C24" s="87"/>
      <c r="D24" s="87"/>
      <c r="E24" s="87"/>
      <c r="F24" s="87"/>
      <c r="G24" s="87"/>
      <c r="H24" s="87"/>
      <c r="I24" s="87"/>
      <c r="J24" s="87"/>
      <c r="K24" s="87"/>
      <c r="L24" s="87"/>
      <c r="M24" s="87"/>
      <c r="N24" s="87"/>
      <c r="O24" s="87"/>
      <c r="P24" s="87"/>
    </row>
    <row r="25" spans="1:42" ht="14.4" thickTop="1">
      <c r="A25" s="110" t="s">
        <v>416</v>
      </c>
      <c r="B25" s="109" t="s">
        <v>475</v>
      </c>
      <c r="C25" s="109"/>
      <c r="D25" s="109" t="s">
        <v>476</v>
      </c>
      <c r="E25" s="109"/>
      <c r="F25" s="109" t="s">
        <v>477</v>
      </c>
      <c r="G25" s="109"/>
      <c r="H25" s="112" t="s">
        <v>478</v>
      </c>
      <c r="I25" s="112"/>
      <c r="J25" s="112" t="s">
        <v>479</v>
      </c>
      <c r="K25" s="112"/>
      <c r="L25" s="112" t="s">
        <v>480</v>
      </c>
      <c r="M25" s="112"/>
      <c r="N25" s="112" t="s">
        <v>413</v>
      </c>
      <c r="O25" s="112"/>
      <c r="P25" s="110" t="s">
        <v>412</v>
      </c>
    </row>
    <row r="26" spans="1:42">
      <c r="A26" s="111"/>
      <c r="B26" s="111" t="s">
        <v>414</v>
      </c>
      <c r="C26" s="111" t="s">
        <v>415</v>
      </c>
      <c r="D26" s="111" t="s">
        <v>414</v>
      </c>
      <c r="E26" s="111" t="s">
        <v>415</v>
      </c>
      <c r="F26" s="111" t="s">
        <v>414</v>
      </c>
      <c r="G26" s="111" t="s">
        <v>415</v>
      </c>
      <c r="H26" s="111" t="s">
        <v>414</v>
      </c>
      <c r="I26" s="111" t="s">
        <v>415</v>
      </c>
      <c r="J26" s="111" t="s">
        <v>414</v>
      </c>
      <c r="K26" s="111" t="s">
        <v>415</v>
      </c>
      <c r="L26" s="111" t="s">
        <v>414</v>
      </c>
      <c r="M26" s="111" t="s">
        <v>415</v>
      </c>
      <c r="N26" s="111" t="s">
        <v>414</v>
      </c>
      <c r="O26" s="111" t="s">
        <v>415</v>
      </c>
      <c r="P26" s="111"/>
    </row>
    <row r="27" spans="1:42">
      <c r="A27" s="164" t="s">
        <v>81</v>
      </c>
      <c r="B27" s="123">
        <v>242</v>
      </c>
      <c r="C27" s="123">
        <v>239</v>
      </c>
      <c r="D27" s="123">
        <v>1733</v>
      </c>
      <c r="E27" s="123">
        <v>1759</v>
      </c>
      <c r="F27" s="123">
        <v>5061</v>
      </c>
      <c r="G27" s="123">
        <v>5401</v>
      </c>
      <c r="H27" s="123">
        <v>4267</v>
      </c>
      <c r="I27" s="155">
        <v>3865</v>
      </c>
      <c r="J27" s="123">
        <v>4295</v>
      </c>
      <c r="K27" s="123">
        <v>3393</v>
      </c>
      <c r="L27" s="123">
        <v>3610</v>
      </c>
      <c r="M27" s="123">
        <v>3421</v>
      </c>
      <c r="N27" s="123">
        <v>19208</v>
      </c>
      <c r="O27" s="123">
        <v>18078</v>
      </c>
      <c r="P27" s="123">
        <v>37286</v>
      </c>
      <c r="Z27" s="63"/>
      <c r="AM27" s="226" t="s">
        <v>81</v>
      </c>
      <c r="AN27" s="226" t="s">
        <v>642</v>
      </c>
    </row>
    <row r="28" spans="1:42">
      <c r="A28" s="164" t="s">
        <v>489</v>
      </c>
      <c r="B28" s="123">
        <v>73</v>
      </c>
      <c r="C28" s="123">
        <v>109</v>
      </c>
      <c r="D28" s="123">
        <v>180</v>
      </c>
      <c r="E28" s="123">
        <v>213</v>
      </c>
      <c r="F28" s="123">
        <v>830</v>
      </c>
      <c r="G28" s="123">
        <v>765</v>
      </c>
      <c r="H28" s="123">
        <v>1273</v>
      </c>
      <c r="I28" s="155">
        <v>1000</v>
      </c>
      <c r="J28" s="123">
        <v>2656</v>
      </c>
      <c r="K28" s="123">
        <v>2015</v>
      </c>
      <c r="L28" s="123">
        <v>5831</v>
      </c>
      <c r="M28" s="123">
        <v>5757</v>
      </c>
      <c r="N28" s="123">
        <v>10843</v>
      </c>
      <c r="O28" s="123">
        <v>9859</v>
      </c>
      <c r="P28" s="123">
        <v>20702</v>
      </c>
      <c r="AM28" s="226" t="s">
        <v>487</v>
      </c>
      <c r="AN28" s="226" t="s">
        <v>643</v>
      </c>
    </row>
    <row r="29" spans="1:42">
      <c r="A29" s="182" t="s">
        <v>90</v>
      </c>
      <c r="B29" s="123">
        <v>21</v>
      </c>
      <c r="C29" s="123">
        <v>17</v>
      </c>
      <c r="D29" s="123">
        <v>80</v>
      </c>
      <c r="E29" s="123">
        <v>78</v>
      </c>
      <c r="F29" s="123">
        <v>373</v>
      </c>
      <c r="G29" s="123">
        <v>297</v>
      </c>
      <c r="H29" s="123">
        <v>723</v>
      </c>
      <c r="I29" s="155">
        <v>528</v>
      </c>
      <c r="J29" s="123">
        <v>2015</v>
      </c>
      <c r="K29" s="123">
        <v>1538</v>
      </c>
      <c r="L29" s="123">
        <v>5237</v>
      </c>
      <c r="M29" s="123">
        <v>4864</v>
      </c>
      <c r="N29" s="123">
        <v>8449</v>
      </c>
      <c r="O29" s="123">
        <v>7322</v>
      </c>
      <c r="P29" s="123">
        <v>15771</v>
      </c>
      <c r="AM29" s="226" t="s">
        <v>90</v>
      </c>
      <c r="AN29" s="226" t="s">
        <v>644</v>
      </c>
    </row>
    <row r="30" spans="1:42">
      <c r="A30" s="164" t="s">
        <v>82</v>
      </c>
      <c r="B30" s="123">
        <v>8</v>
      </c>
      <c r="C30" s="123">
        <v>8</v>
      </c>
      <c r="D30" s="123">
        <v>130</v>
      </c>
      <c r="E30" s="123">
        <v>130</v>
      </c>
      <c r="F30" s="123">
        <v>523</v>
      </c>
      <c r="G30" s="123">
        <v>657</v>
      </c>
      <c r="H30" s="123">
        <v>562</v>
      </c>
      <c r="I30" s="155">
        <v>628</v>
      </c>
      <c r="J30" s="123">
        <v>874</v>
      </c>
      <c r="K30" s="123">
        <v>748</v>
      </c>
      <c r="L30" s="123">
        <v>1039</v>
      </c>
      <c r="M30" s="123">
        <v>1075</v>
      </c>
      <c r="N30" s="123">
        <v>3136</v>
      </c>
      <c r="O30" s="123">
        <v>3246</v>
      </c>
      <c r="P30" s="123">
        <v>6382</v>
      </c>
      <c r="AM30" s="226" t="s">
        <v>82</v>
      </c>
      <c r="AN30" s="226" t="s">
        <v>645</v>
      </c>
    </row>
    <row r="31" spans="1:42">
      <c r="A31" s="182" t="s">
        <v>420</v>
      </c>
      <c r="B31" s="123">
        <v>52</v>
      </c>
      <c r="C31" s="123">
        <v>103</v>
      </c>
      <c r="D31" s="123">
        <v>207</v>
      </c>
      <c r="E31" s="123">
        <v>165</v>
      </c>
      <c r="F31" s="123">
        <v>486</v>
      </c>
      <c r="G31" s="123">
        <v>458</v>
      </c>
      <c r="H31" s="123">
        <v>541</v>
      </c>
      <c r="I31" s="155">
        <v>462</v>
      </c>
      <c r="J31" s="123">
        <v>789</v>
      </c>
      <c r="K31" s="123">
        <v>623</v>
      </c>
      <c r="L31" s="123">
        <v>1038</v>
      </c>
      <c r="M31" s="123">
        <v>819</v>
      </c>
      <c r="N31" s="123">
        <v>3113</v>
      </c>
      <c r="O31" s="123">
        <v>2630</v>
      </c>
      <c r="P31" s="123">
        <v>5743</v>
      </c>
      <c r="AM31" s="226" t="s">
        <v>420</v>
      </c>
      <c r="AN31" s="226" t="s">
        <v>646</v>
      </c>
    </row>
    <row r="32" spans="1:42">
      <c r="A32" s="164" t="s">
        <v>421</v>
      </c>
      <c r="B32" s="123">
        <v>49</v>
      </c>
      <c r="C32" s="123">
        <v>78</v>
      </c>
      <c r="D32" s="123">
        <v>65</v>
      </c>
      <c r="E32" s="123">
        <v>65</v>
      </c>
      <c r="F32" s="123">
        <v>190</v>
      </c>
      <c r="G32" s="123">
        <v>160</v>
      </c>
      <c r="H32" s="123">
        <v>314</v>
      </c>
      <c r="I32" s="155">
        <v>220</v>
      </c>
      <c r="J32" s="123">
        <v>684</v>
      </c>
      <c r="K32" s="123">
        <v>439</v>
      </c>
      <c r="L32" s="123">
        <v>1408</v>
      </c>
      <c r="M32" s="123">
        <v>1170</v>
      </c>
      <c r="N32" s="123">
        <v>2710</v>
      </c>
      <c r="O32" s="123">
        <v>2132</v>
      </c>
      <c r="P32" s="123">
        <v>4842</v>
      </c>
      <c r="AM32" s="226" t="s">
        <v>421</v>
      </c>
      <c r="AN32" s="226" t="s">
        <v>647</v>
      </c>
    </row>
    <row r="33" spans="1:40">
      <c r="A33" s="182" t="s">
        <v>582</v>
      </c>
      <c r="B33" s="123">
        <v>17</v>
      </c>
      <c r="C33" s="123">
        <v>25</v>
      </c>
      <c r="D33" s="123">
        <v>78</v>
      </c>
      <c r="E33" s="123">
        <v>124</v>
      </c>
      <c r="F33" s="123">
        <v>263</v>
      </c>
      <c r="G33" s="123">
        <v>460</v>
      </c>
      <c r="H33" s="123">
        <v>269</v>
      </c>
      <c r="I33" s="155">
        <v>482</v>
      </c>
      <c r="J33" s="123">
        <v>466</v>
      </c>
      <c r="K33" s="123">
        <v>710</v>
      </c>
      <c r="L33" s="123">
        <v>1179</v>
      </c>
      <c r="M33" s="123">
        <v>1625</v>
      </c>
      <c r="N33" s="123">
        <v>2272</v>
      </c>
      <c r="O33" s="123">
        <v>3426</v>
      </c>
      <c r="P33" s="123">
        <v>5698</v>
      </c>
      <c r="AM33" s="226" t="s">
        <v>582</v>
      </c>
      <c r="AN33" s="226" t="s">
        <v>648</v>
      </c>
    </row>
    <row r="34" spans="1:40">
      <c r="A34" s="164" t="s">
        <v>96</v>
      </c>
      <c r="B34" s="123">
        <v>1</v>
      </c>
      <c r="C34" s="123">
        <v>1</v>
      </c>
      <c r="D34" s="123">
        <v>11</v>
      </c>
      <c r="E34" s="123">
        <v>26</v>
      </c>
      <c r="F34" s="123">
        <v>67</v>
      </c>
      <c r="G34" s="123">
        <v>101</v>
      </c>
      <c r="H34" s="123">
        <v>140</v>
      </c>
      <c r="I34" s="155">
        <v>154</v>
      </c>
      <c r="J34" s="123">
        <v>350</v>
      </c>
      <c r="K34" s="123">
        <v>405</v>
      </c>
      <c r="L34" s="123">
        <v>1064</v>
      </c>
      <c r="M34" s="123">
        <v>1593</v>
      </c>
      <c r="N34" s="123">
        <v>1633</v>
      </c>
      <c r="O34" s="123">
        <v>2280</v>
      </c>
      <c r="P34" s="123">
        <v>3913</v>
      </c>
      <c r="AM34" s="226" t="s">
        <v>96</v>
      </c>
      <c r="AN34" s="226" t="s">
        <v>649</v>
      </c>
    </row>
    <row r="35" spans="1:40">
      <c r="A35" s="182" t="s">
        <v>86</v>
      </c>
      <c r="B35" s="123">
        <v>44</v>
      </c>
      <c r="C35" s="123">
        <v>77</v>
      </c>
      <c r="D35" s="123">
        <v>60</v>
      </c>
      <c r="E35" s="123">
        <v>111</v>
      </c>
      <c r="F35" s="123">
        <v>104</v>
      </c>
      <c r="G35" s="123">
        <v>190</v>
      </c>
      <c r="H35" s="123">
        <v>94</v>
      </c>
      <c r="I35" s="155">
        <v>144</v>
      </c>
      <c r="J35" s="123">
        <v>183</v>
      </c>
      <c r="K35" s="123">
        <v>298</v>
      </c>
      <c r="L35" s="123">
        <v>613</v>
      </c>
      <c r="M35" s="123">
        <v>831</v>
      </c>
      <c r="N35" s="123">
        <v>1098</v>
      </c>
      <c r="O35" s="123">
        <v>1651</v>
      </c>
      <c r="P35" s="101">
        <v>2749</v>
      </c>
      <c r="AM35" s="226" t="s">
        <v>86</v>
      </c>
      <c r="AN35" s="226" t="s">
        <v>650</v>
      </c>
    </row>
    <row r="36" spans="1:40">
      <c r="A36" s="164" t="s">
        <v>423</v>
      </c>
      <c r="B36" s="123">
        <v>138</v>
      </c>
      <c r="C36" s="123">
        <v>254</v>
      </c>
      <c r="D36" s="123">
        <v>17</v>
      </c>
      <c r="E36" s="123">
        <v>14</v>
      </c>
      <c r="F36" s="123">
        <v>20</v>
      </c>
      <c r="G36" s="123">
        <v>16</v>
      </c>
      <c r="H36" s="123">
        <v>23</v>
      </c>
      <c r="I36" s="155">
        <v>27</v>
      </c>
      <c r="J36" s="123">
        <v>35</v>
      </c>
      <c r="K36" s="123">
        <v>44</v>
      </c>
      <c r="L36" s="123">
        <v>137</v>
      </c>
      <c r="M36" s="123">
        <v>132</v>
      </c>
      <c r="N36" s="123">
        <v>370</v>
      </c>
      <c r="O36" s="123">
        <v>487</v>
      </c>
      <c r="P36" s="123">
        <v>857</v>
      </c>
      <c r="AM36" s="226" t="s">
        <v>423</v>
      </c>
      <c r="AN36" s="226" t="s">
        <v>651</v>
      </c>
    </row>
    <row r="37" spans="1:40">
      <c r="A37" s="164" t="s">
        <v>419</v>
      </c>
      <c r="B37" s="123">
        <v>135</v>
      </c>
      <c r="C37" s="123">
        <v>271</v>
      </c>
      <c r="D37" s="123">
        <v>119</v>
      </c>
      <c r="E37" s="123">
        <v>175</v>
      </c>
      <c r="F37" s="123">
        <v>315</v>
      </c>
      <c r="G37" s="123">
        <v>415</v>
      </c>
      <c r="H37" s="123">
        <v>253</v>
      </c>
      <c r="I37" s="155">
        <v>303</v>
      </c>
      <c r="J37" s="123">
        <v>311</v>
      </c>
      <c r="K37" s="123">
        <v>315</v>
      </c>
      <c r="L37" s="123">
        <v>318</v>
      </c>
      <c r="M37" s="123">
        <v>382</v>
      </c>
      <c r="N37" s="123">
        <v>1451</v>
      </c>
      <c r="O37" s="123">
        <v>1861</v>
      </c>
      <c r="P37" s="123">
        <v>3312</v>
      </c>
      <c r="AM37" s="226" t="s">
        <v>419</v>
      </c>
      <c r="AN37" s="226" t="s">
        <v>652</v>
      </c>
    </row>
    <row r="38" spans="1:40" ht="14.4" thickBot="1">
      <c r="A38" s="170" t="s">
        <v>412</v>
      </c>
      <c r="B38" s="170">
        <v>685</v>
      </c>
      <c r="C38" s="170">
        <v>1039</v>
      </c>
      <c r="D38" s="170">
        <v>2253</v>
      </c>
      <c r="E38" s="170">
        <v>2385</v>
      </c>
      <c r="F38" s="170">
        <v>6703</v>
      </c>
      <c r="G38" s="170">
        <v>7307</v>
      </c>
      <c r="H38" s="170">
        <v>6439</v>
      </c>
      <c r="I38" s="170">
        <v>5966</v>
      </c>
      <c r="J38" s="170">
        <v>8558</v>
      </c>
      <c r="K38" s="170">
        <v>7106</v>
      </c>
      <c r="L38" s="170">
        <v>12750</v>
      </c>
      <c r="M38" s="170">
        <v>12641</v>
      </c>
      <c r="N38" s="170">
        <v>37388</v>
      </c>
      <c r="O38" s="170">
        <v>36444</v>
      </c>
      <c r="P38" s="170">
        <v>73832</v>
      </c>
    </row>
    <row r="39" spans="1:40" ht="14.4" thickTop="1">
      <c r="A39" s="53" t="s">
        <v>457</v>
      </c>
      <c r="P39" s="67"/>
    </row>
    <row r="40" spans="1:40">
      <c r="A40" s="53" t="s">
        <v>549</v>
      </c>
    </row>
    <row r="41" spans="1:40">
      <c r="A41" s="53" t="s">
        <v>554</v>
      </c>
    </row>
  </sheetData>
  <mergeCells count="7">
    <mergeCell ref="N4:O4"/>
    <mergeCell ref="B4:C4"/>
    <mergeCell ref="D4:E4"/>
    <mergeCell ref="F4:G4"/>
    <mergeCell ref="H4:I4"/>
    <mergeCell ref="J4:K4"/>
    <mergeCell ref="L4:M4"/>
  </mergeCells>
  <conditionalFormatting sqref="Y6:Y16 Q17:Y17">
    <cfRule type="colorScale" priority="12">
      <colorScale>
        <cfvo type="min"/>
        <cfvo type="percentile" val="50"/>
        <cfvo type="max"/>
        <color rgb="FF63BE7B"/>
        <color rgb="FFFFEB84"/>
        <color rgb="FFF8696B"/>
      </colorScale>
    </cfRule>
  </conditionalFormatting>
  <conditionalFormatting sqref="S6:S16">
    <cfRule type="colorScale" priority="6">
      <colorScale>
        <cfvo type="min"/>
        <cfvo type="percentile" val="50"/>
        <cfvo type="max"/>
        <color rgb="FF63BE7B"/>
        <color rgb="FFFFEB84"/>
        <color rgb="FFF8696B"/>
      </colorScale>
    </cfRule>
  </conditionalFormatting>
  <conditionalFormatting sqref="T6:T16">
    <cfRule type="colorScale" priority="5">
      <colorScale>
        <cfvo type="min"/>
        <cfvo type="percentile" val="50"/>
        <cfvo type="max"/>
        <color rgb="FF63BE7B"/>
        <color rgb="FFFFEB84"/>
        <color rgb="FFF8696B"/>
      </colorScale>
    </cfRule>
  </conditionalFormatting>
  <conditionalFormatting sqref="U6:U16">
    <cfRule type="colorScale" priority="4">
      <colorScale>
        <cfvo type="min"/>
        <cfvo type="percentile" val="50"/>
        <cfvo type="max"/>
        <color rgb="FF63BE7B"/>
        <color rgb="FFFFEB84"/>
        <color rgb="FFF8696B"/>
      </colorScale>
    </cfRule>
  </conditionalFormatting>
  <conditionalFormatting sqref="V6:V16">
    <cfRule type="colorScale" priority="3">
      <colorScale>
        <cfvo type="min"/>
        <cfvo type="percentile" val="50"/>
        <cfvo type="max"/>
        <color rgb="FF63BE7B"/>
        <color rgb="FFFFEB84"/>
        <color rgb="FFF8696B"/>
      </colorScale>
    </cfRule>
  </conditionalFormatting>
  <conditionalFormatting sqref="W6:W16">
    <cfRule type="colorScale" priority="2">
      <colorScale>
        <cfvo type="min"/>
        <cfvo type="percentile" val="50"/>
        <cfvo type="max"/>
        <color rgb="FF63BE7B"/>
        <color rgb="FFFFEB84"/>
        <color rgb="FFF8696B"/>
      </colorScale>
    </cfRule>
  </conditionalFormatting>
  <conditionalFormatting sqref="X6:X16">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7860B-8134-42AE-AB60-DF3BD9FC5070}">
  <dimension ref="A1:Z73"/>
  <sheetViews>
    <sheetView workbookViewId="0"/>
  </sheetViews>
  <sheetFormatPr defaultColWidth="8.69921875" defaultRowHeight="14.4"/>
  <cols>
    <col min="1" max="1" width="36.59765625" style="221" customWidth="1"/>
    <col min="2" max="3" width="6.69921875" style="221" customWidth="1"/>
    <col min="4" max="4" width="6.8984375" style="221" customWidth="1"/>
    <col min="5" max="5" width="8.8984375" style="221" customWidth="1"/>
    <col min="6" max="6" width="3.59765625" style="221" customWidth="1"/>
    <col min="7" max="7" width="8.69921875" style="221" customWidth="1"/>
    <col min="8" max="8" width="8.09765625" style="221" customWidth="1"/>
    <col min="9" max="10" width="8.69921875" style="221"/>
    <col min="11" max="11" width="19.19921875" style="221" bestFit="1" customWidth="1"/>
    <col min="12" max="25" width="3.69921875" style="221" customWidth="1"/>
    <col min="26" max="26" width="4" style="221" customWidth="1"/>
    <col min="27" max="16384" width="8.69921875" style="221"/>
  </cols>
  <sheetData>
    <row r="1" spans="1:26" ht="18">
      <c r="A1" s="220" t="s">
        <v>587</v>
      </c>
    </row>
    <row r="2" spans="1:26">
      <c r="L2" s="221">
        <v>19</v>
      </c>
      <c r="M2" s="221">
        <v>19</v>
      </c>
      <c r="N2" s="221">
        <v>24</v>
      </c>
      <c r="O2" s="221">
        <v>24</v>
      </c>
      <c r="P2" s="221">
        <v>34</v>
      </c>
      <c r="Q2" s="221">
        <v>34</v>
      </c>
      <c r="R2" s="221">
        <v>44</v>
      </c>
      <c r="S2" s="221">
        <v>44</v>
      </c>
      <c r="T2" s="221">
        <v>54</v>
      </c>
      <c r="U2" s="221">
        <v>54</v>
      </c>
      <c r="V2" s="221">
        <v>64</v>
      </c>
      <c r="W2" s="221">
        <v>64</v>
      </c>
    </row>
    <row r="3" spans="1:26">
      <c r="H3" s="222" t="s">
        <v>588</v>
      </c>
      <c r="K3" s="221" t="s">
        <v>416</v>
      </c>
      <c r="L3" s="233" t="s">
        <v>475</v>
      </c>
      <c r="M3" s="233"/>
      <c r="N3" s="233" t="s">
        <v>476</v>
      </c>
      <c r="O3" s="233"/>
      <c r="P3" s="233" t="s">
        <v>477</v>
      </c>
      <c r="Q3" s="233"/>
      <c r="R3" s="233" t="s">
        <v>478</v>
      </c>
      <c r="S3" s="233"/>
      <c r="T3" s="233" t="s">
        <v>479</v>
      </c>
      <c r="U3" s="233"/>
      <c r="V3" s="233" t="s">
        <v>480</v>
      </c>
      <c r="W3" s="233"/>
      <c r="X3" s="221" t="s">
        <v>413</v>
      </c>
      <c r="Z3" s="221" t="s">
        <v>412</v>
      </c>
    </row>
    <row r="4" spans="1:26">
      <c r="A4" s="222" t="s">
        <v>589</v>
      </c>
      <c r="B4" s="222" t="s">
        <v>104</v>
      </c>
      <c r="C4" s="222">
        <v>0</v>
      </c>
      <c r="D4" s="222" t="s">
        <v>590</v>
      </c>
      <c r="E4" s="222" t="s">
        <v>591</v>
      </c>
      <c r="F4" s="222" t="s">
        <v>592</v>
      </c>
      <c r="G4" s="222" t="s">
        <v>454</v>
      </c>
      <c r="H4" s="223">
        <v>293644</v>
      </c>
      <c r="L4" s="221" t="s">
        <v>414</v>
      </c>
      <c r="M4" s="221" t="s">
        <v>415</v>
      </c>
      <c r="N4" s="221" t="s">
        <v>414</v>
      </c>
      <c r="O4" s="221" t="s">
        <v>415</v>
      </c>
      <c r="P4" s="221" t="s">
        <v>414</v>
      </c>
      <c r="Q4" s="221" t="s">
        <v>415</v>
      </c>
      <c r="R4" s="221" t="s">
        <v>414</v>
      </c>
      <c r="S4" s="221" t="s">
        <v>415</v>
      </c>
      <c r="T4" s="221" t="s">
        <v>414</v>
      </c>
      <c r="U4" s="221" t="s">
        <v>415</v>
      </c>
      <c r="V4" s="221" t="s">
        <v>414</v>
      </c>
      <c r="W4" s="221" t="s">
        <v>415</v>
      </c>
      <c r="X4" s="221" t="s">
        <v>414</v>
      </c>
      <c r="Y4" s="221" t="s">
        <v>415</v>
      </c>
    </row>
    <row r="5" spans="1:26">
      <c r="C5" s="221">
        <v>0</v>
      </c>
      <c r="F5" s="222" t="s">
        <v>593</v>
      </c>
      <c r="G5" s="222" t="s">
        <v>453</v>
      </c>
      <c r="H5" s="223">
        <v>277708</v>
      </c>
      <c r="K5" s="221" t="s">
        <v>412</v>
      </c>
      <c r="L5" s="224">
        <f>SUMIFS($H:$H,$C:$C,"&lt;="&amp;L$2,$C:$C,"&gt;="&amp;L$7,$G:$G,L$4)</f>
        <v>1170287</v>
      </c>
      <c r="M5" s="224">
        <f t="shared" ref="M5:W5" si="0">SUMIFS($H:$H,$C:$C,"&lt;="&amp;M$2,$C:$C,"&gt;="&amp;M$7,$G:$G,M$4)</f>
        <v>1241141</v>
      </c>
      <c r="N5" s="224">
        <f t="shared" si="0"/>
        <v>270429</v>
      </c>
      <c r="O5" s="224">
        <f t="shared" si="0"/>
        <v>306700</v>
      </c>
      <c r="P5" s="224">
        <f t="shared" si="0"/>
        <v>706189</v>
      </c>
      <c r="Q5" s="224">
        <f t="shared" si="0"/>
        <v>745210</v>
      </c>
      <c r="R5" s="224">
        <f t="shared" si="0"/>
        <v>640407</v>
      </c>
      <c r="S5" s="224">
        <f t="shared" si="0"/>
        <v>673102</v>
      </c>
      <c r="T5" s="224">
        <f t="shared" si="0"/>
        <v>652255</v>
      </c>
      <c r="U5" s="224">
        <f t="shared" si="0"/>
        <v>671270</v>
      </c>
      <c r="V5" s="224">
        <f t="shared" si="0"/>
        <v>611471</v>
      </c>
      <c r="W5" s="224">
        <f t="shared" si="0"/>
        <v>621638</v>
      </c>
      <c r="X5" s="224">
        <f>L5+N5+P5+R5+T5+V5</f>
        <v>4051038</v>
      </c>
      <c r="Y5" s="224">
        <f>M5+O5+Q5+S5+U5+W5</f>
        <v>4259061</v>
      </c>
      <c r="Z5" s="224">
        <f>X5+Y5</f>
        <v>8310099</v>
      </c>
    </row>
    <row r="6" spans="1:26">
      <c r="C6" s="221">
        <v>5</v>
      </c>
      <c r="D6" s="222" t="s">
        <v>594</v>
      </c>
      <c r="E6" s="222" t="s">
        <v>595</v>
      </c>
      <c r="F6" s="222" t="s">
        <v>592</v>
      </c>
      <c r="G6" s="222" t="s">
        <v>454</v>
      </c>
      <c r="H6" s="223">
        <v>320760</v>
      </c>
    </row>
    <row r="7" spans="1:26">
      <c r="C7" s="221">
        <v>5</v>
      </c>
      <c r="F7" s="222" t="s">
        <v>593</v>
      </c>
      <c r="G7" s="222" t="s">
        <v>453</v>
      </c>
      <c r="H7" s="223">
        <v>302367</v>
      </c>
      <c r="L7" s="221">
        <v>0</v>
      </c>
      <c r="M7" s="221">
        <v>0</v>
      </c>
      <c r="N7" s="221">
        <v>20</v>
      </c>
      <c r="O7" s="221">
        <v>20</v>
      </c>
      <c r="P7" s="221">
        <v>25</v>
      </c>
      <c r="Q7" s="221">
        <v>25</v>
      </c>
      <c r="R7" s="221">
        <v>35</v>
      </c>
      <c r="S7" s="221">
        <v>35</v>
      </c>
      <c r="T7" s="221">
        <v>45</v>
      </c>
      <c r="U7" s="221">
        <v>45</v>
      </c>
      <c r="V7" s="221">
        <v>55</v>
      </c>
      <c r="W7" s="221">
        <v>55</v>
      </c>
    </row>
    <row r="8" spans="1:26">
      <c r="C8" s="221">
        <v>10</v>
      </c>
      <c r="D8" s="222" t="s">
        <v>596</v>
      </c>
      <c r="E8" s="222" t="s">
        <v>597</v>
      </c>
      <c r="F8" s="222" t="s">
        <v>592</v>
      </c>
      <c r="G8" s="222" t="s">
        <v>454</v>
      </c>
      <c r="H8" s="223">
        <v>322513</v>
      </c>
    </row>
    <row r="9" spans="1:26" ht="15" thickBot="1">
      <c r="C9" s="221">
        <v>10</v>
      </c>
      <c r="F9" s="222" t="s">
        <v>593</v>
      </c>
      <c r="G9" s="222" t="s">
        <v>453</v>
      </c>
      <c r="H9" s="223">
        <v>304091</v>
      </c>
    </row>
    <row r="10" spans="1:26" ht="21" customHeight="1" thickTop="1">
      <c r="C10" s="221">
        <v>15</v>
      </c>
      <c r="D10" s="222" t="s">
        <v>598</v>
      </c>
      <c r="E10" s="222" t="s">
        <v>599</v>
      </c>
      <c r="F10" s="222" t="s">
        <v>592</v>
      </c>
      <c r="G10" s="222" t="s">
        <v>454</v>
      </c>
      <c r="H10" s="223">
        <v>304224</v>
      </c>
      <c r="K10" s="218" t="s">
        <v>416</v>
      </c>
      <c r="L10" s="232" t="s">
        <v>475</v>
      </c>
      <c r="M10" s="232"/>
      <c r="N10" s="232" t="s">
        <v>476</v>
      </c>
      <c r="O10" s="232"/>
      <c r="P10" s="232" t="s">
        <v>477</v>
      </c>
      <c r="Q10" s="232"/>
      <c r="R10" s="231" t="s">
        <v>478</v>
      </c>
      <c r="S10" s="231"/>
      <c r="T10" s="231" t="s">
        <v>479</v>
      </c>
      <c r="U10" s="231"/>
      <c r="V10" s="231" t="s">
        <v>480</v>
      </c>
      <c r="W10" s="231"/>
      <c r="X10" s="231" t="s">
        <v>413</v>
      </c>
      <c r="Y10" s="231"/>
      <c r="Z10" s="218" t="s">
        <v>412</v>
      </c>
    </row>
    <row r="11" spans="1:26">
      <c r="C11" s="221">
        <v>15</v>
      </c>
      <c r="F11" s="222" t="s">
        <v>593</v>
      </c>
      <c r="G11" s="222" t="s">
        <v>453</v>
      </c>
      <c r="H11" s="223">
        <v>286121</v>
      </c>
      <c r="K11" s="219"/>
      <c r="L11" s="219" t="s">
        <v>641</v>
      </c>
      <c r="M11" s="219" t="s">
        <v>415</v>
      </c>
      <c r="N11" s="219" t="s">
        <v>641</v>
      </c>
      <c r="O11" s="219" t="s">
        <v>415</v>
      </c>
      <c r="P11" s="219" t="s">
        <v>641</v>
      </c>
      <c r="Q11" s="219" t="s">
        <v>415</v>
      </c>
      <c r="R11" s="219" t="s">
        <v>641</v>
      </c>
      <c r="S11" s="219" t="s">
        <v>415</v>
      </c>
      <c r="T11" s="219" t="s">
        <v>641</v>
      </c>
      <c r="U11" s="219" t="s">
        <v>415</v>
      </c>
      <c r="V11" s="219" t="s">
        <v>641</v>
      </c>
      <c r="W11" s="219" t="s">
        <v>415</v>
      </c>
      <c r="X11" s="219" t="s">
        <v>641</v>
      </c>
      <c r="Y11" s="219" t="s">
        <v>415</v>
      </c>
      <c r="Z11" s="219"/>
    </row>
    <row r="12" spans="1:26">
      <c r="C12" s="221">
        <v>20</v>
      </c>
      <c r="D12" s="222" t="s">
        <v>600</v>
      </c>
      <c r="E12" s="222" t="s">
        <v>476</v>
      </c>
      <c r="F12" s="222" t="s">
        <v>592</v>
      </c>
      <c r="G12" s="222" t="s">
        <v>454</v>
      </c>
      <c r="H12" s="223">
        <v>306700</v>
      </c>
      <c r="K12" s="164" t="s">
        <v>81</v>
      </c>
      <c r="L12" s="123">
        <f>('1.Insats per åldersgrupp'!B6/BE0101A9!L$5)*100000</f>
        <v>14.440902103501108</v>
      </c>
      <c r="M12" s="123">
        <f>('1.Insats per åldersgrupp'!C6/BE0101A9!M$5)*100000</f>
        <v>12.971934695574474</v>
      </c>
      <c r="N12" s="123">
        <f>('1.Insats per åldersgrupp'!D6/BE0101A9!N$5)*100000</f>
        <v>442.2602605489796</v>
      </c>
      <c r="O12" s="123">
        <f>('1.Insats per åldersgrupp'!E6/BE0101A9!O$5)*100000</f>
        <v>406.58624062601893</v>
      </c>
      <c r="P12" s="123">
        <f>('1.Insats per åldersgrupp'!F6/BE0101A9!P$5)*100000</f>
        <v>553.6761405232877</v>
      </c>
      <c r="Q12" s="123">
        <f>('1.Insats per åldersgrupp'!G6/BE0101A9!Q$5)*100000</f>
        <v>560.51314394600183</v>
      </c>
      <c r="R12" s="123">
        <f>('1.Insats per åldersgrupp'!H6/BE0101A9!R$5)*100000</f>
        <v>533.25463338158397</v>
      </c>
      <c r="S12" s="123">
        <f>('1.Insats per åldersgrupp'!I6/BE0101A9!S$5)*100000</f>
        <v>460.99996731550345</v>
      </c>
      <c r="T12" s="123">
        <f>('1.Insats per åldersgrupp'!J6/BE0101A9!T$5)*100000</f>
        <v>537.82646357636202</v>
      </c>
      <c r="U12" s="123">
        <f>('1.Insats per åldersgrupp'!K6/BE0101A9!U$5)*100000</f>
        <v>415.92801704232272</v>
      </c>
      <c r="V12" s="123">
        <f>('1.Insats per åldersgrupp'!L6/BE0101A9!V$5)*100000</f>
        <v>488.98475970242254</v>
      </c>
      <c r="W12" s="123">
        <f>('1.Insats per åldersgrupp'!M6/BE0101A9!W$5)*100000</f>
        <v>450.5837802708329</v>
      </c>
      <c r="X12" s="123">
        <f>('1.Insats per åldersgrupp'!N6/BE0101A9!X$5)*100000</f>
        <v>374.91625603117029</v>
      </c>
      <c r="Y12" s="123">
        <f>('1.Insats per åldersgrupp'!O6/BE0101A9!Y$5)*100000</f>
        <v>335.30865136705012</v>
      </c>
      <c r="Z12" s="123">
        <f>('1.Insats per åldersgrupp'!P6/BE0101A9!Z$5)*100000</f>
        <v>354.61671395250528</v>
      </c>
    </row>
    <row r="13" spans="1:26">
      <c r="C13" s="221">
        <v>20</v>
      </c>
      <c r="F13" s="222" t="s">
        <v>593</v>
      </c>
      <c r="G13" s="222" t="s">
        <v>453</v>
      </c>
      <c r="H13" s="223">
        <v>270429</v>
      </c>
      <c r="K13" s="181" t="s">
        <v>487</v>
      </c>
      <c r="L13" s="123">
        <f>('1.Insats per åldersgrupp'!B7/BE0101A9!L$5)*100000</f>
        <v>3.2470667451659296</v>
      </c>
      <c r="M13" s="123">
        <f>('1.Insats per åldersgrupp'!C7/BE0101A9!M$5)*100000</f>
        <v>5.4788295608637538</v>
      </c>
      <c r="N13" s="123">
        <f>('1.Insats per åldersgrupp'!D7/BE0101A9!N$5)*100000</f>
        <v>45.483287665154258</v>
      </c>
      <c r="O13" s="123">
        <f>('1.Insats per åldersgrupp'!E7/BE0101A9!O$5)*100000</f>
        <v>41.73459406586241</v>
      </c>
      <c r="P13" s="123">
        <f>('1.Insats per åldersgrupp'!F7/BE0101A9!P$5)*100000</f>
        <v>80.573330935486112</v>
      </c>
      <c r="Q13" s="123">
        <f>('1.Insats per åldersgrupp'!G7/BE0101A9!Q$5)*100000</f>
        <v>75.683364420767305</v>
      </c>
      <c r="R13" s="123">
        <f>('1.Insats per åldersgrupp'!H7/BE0101A9!R$5)*100000</f>
        <v>148.6554644155982</v>
      </c>
      <c r="S13" s="123">
        <f>('1.Insats per åldersgrupp'!I7/BE0101A9!S$5)*100000</f>
        <v>108.00740452412859</v>
      </c>
      <c r="T13" s="123">
        <f>('1.Insats per åldersgrupp'!J7/BE0101A9!T$5)*100000</f>
        <v>315.21414170838091</v>
      </c>
      <c r="U13" s="123">
        <f>('1.Insats per åldersgrupp'!K7/BE0101A9!U$5)*100000</f>
        <v>215.26360480879526</v>
      </c>
      <c r="V13" s="123">
        <f>('1.Insats per åldersgrupp'!L7/BE0101A9!V$5)*100000</f>
        <v>686.86822433116208</v>
      </c>
      <c r="W13" s="123">
        <f>('1.Insats per åldersgrupp'!M7/BE0101A9!W$5)*100000</f>
        <v>674.18658447520909</v>
      </c>
      <c r="X13" s="123">
        <f>('1.Insats per åldersgrupp'!N7/BE0101A9!X$5)*100000</f>
        <v>195.94977879743413</v>
      </c>
      <c r="Y13" s="123">
        <f>('1.Insats per åldersgrupp'!O7/BE0101A9!Y$5)*100000</f>
        <v>167.24343699233236</v>
      </c>
      <c r="Z13" s="123">
        <f>('1.Insats per åldersgrupp'!P7/BE0101A9!Z$5)*100000</f>
        <v>181.23731137258414</v>
      </c>
    </row>
    <row r="14" spans="1:26">
      <c r="C14" s="221">
        <v>25</v>
      </c>
      <c r="D14" s="222" t="s">
        <v>601</v>
      </c>
      <c r="E14" s="222" t="s">
        <v>602</v>
      </c>
      <c r="F14" s="222" t="s">
        <v>592</v>
      </c>
      <c r="G14" s="222" t="s">
        <v>454</v>
      </c>
      <c r="H14" s="223">
        <v>355420</v>
      </c>
      <c r="K14" s="182" t="s">
        <v>90</v>
      </c>
      <c r="L14" s="123">
        <f>('1.Insats per åldersgrupp'!B8/BE0101A9!L$5)*100000</f>
        <v>1.1962877482190266</v>
      </c>
      <c r="M14" s="123">
        <f>('1.Insats per åldersgrupp'!C8/BE0101A9!M$5)*100000</f>
        <v>0.72513920658490849</v>
      </c>
      <c r="N14" s="123">
        <f>('1.Insats per åldersgrupp'!D8/BE0101A9!N$5)*100000</f>
        <v>19.598489806936389</v>
      </c>
      <c r="O14" s="123">
        <f>('1.Insats per åldersgrupp'!E8/BE0101A9!O$5)*100000</f>
        <v>14.346266710140203</v>
      </c>
      <c r="P14" s="123">
        <f>('1.Insats per åldersgrupp'!F8/BE0101A9!P$5)*100000</f>
        <v>38.233390777822933</v>
      </c>
      <c r="Q14" s="123">
        <f>('1.Insats per åldersgrupp'!G8/BE0101A9!Q$5)*100000</f>
        <v>28.850927926356327</v>
      </c>
      <c r="R14" s="123">
        <f>('1.Insats per åldersgrupp'!H8/BE0101A9!R$5)*100000</f>
        <v>84.789828968140569</v>
      </c>
      <c r="S14" s="123">
        <f>('1.Insats per åldersgrupp'!I8/BE0101A9!S$5)*100000</f>
        <v>60.614884519731042</v>
      </c>
      <c r="T14" s="123">
        <f>('1.Insats per åldersgrupp'!J8/BE0101A9!T$5)*100000</f>
        <v>249.90226215207244</v>
      </c>
      <c r="U14" s="123">
        <f>('1.Insats per åldersgrupp'!K8/BE0101A9!U$5)*100000</f>
        <v>173.84956872793362</v>
      </c>
      <c r="V14" s="123">
        <f>('1.Insats per åldersgrupp'!L8/BE0101A9!V$5)*100000</f>
        <v>666.26217760122722</v>
      </c>
      <c r="W14" s="123">
        <f>('1.Insats per åldersgrupp'!M8/BE0101A9!W$5)*100000</f>
        <v>595.68430501352884</v>
      </c>
      <c r="X14" s="123">
        <f>('1.Insats per åldersgrupp'!N8/BE0101A9!X$5)*100000</f>
        <v>162.526246359575</v>
      </c>
      <c r="Y14" s="123">
        <f>('1.Insats per åldersgrupp'!O8/BE0101A9!Y$5)*100000</f>
        <v>130.21649607742177</v>
      </c>
      <c r="Z14" s="123">
        <f>('1.Insats per åldersgrupp'!P8/BE0101A9!Z$5)*100000</f>
        <v>145.96697343798192</v>
      </c>
    </row>
    <row r="15" spans="1:26">
      <c r="C15" s="221">
        <v>25</v>
      </c>
      <c r="F15" s="222" t="s">
        <v>593</v>
      </c>
      <c r="G15" s="222" t="s">
        <v>453</v>
      </c>
      <c r="H15" s="223">
        <v>335425</v>
      </c>
      <c r="K15" s="182" t="s">
        <v>82</v>
      </c>
      <c r="L15" s="123">
        <f>('1.Insats per åldersgrupp'!B9/BE0101A9!L$5)*100000</f>
        <v>0.42724562436393809</v>
      </c>
      <c r="M15" s="123">
        <f>('1.Insats per åldersgrupp'!C9/BE0101A9!M$5)*100000</f>
        <v>0.56399716067715111</v>
      </c>
      <c r="N15" s="123">
        <f>('1.Insats per åldersgrupp'!D9/BE0101A9!N$5)*100000</f>
        <v>32.91067156259129</v>
      </c>
      <c r="O15" s="123">
        <f>('1.Insats per åldersgrupp'!E9/BE0101A9!O$5)*100000</f>
        <v>30.648842517117707</v>
      </c>
      <c r="P15" s="123">
        <f>('1.Insats per åldersgrupp'!F9/BE0101A9!P$5)*100000</f>
        <v>49.136987407053923</v>
      </c>
      <c r="Q15" s="123">
        <f>('1.Insats per åldersgrupp'!G9/BE0101A9!Q$5)*100000</f>
        <v>60.788234189020542</v>
      </c>
      <c r="R15" s="123">
        <f>('1.Insats per åldersgrupp'!H9/BE0101A9!R$5)*100000</f>
        <v>64.334087541204255</v>
      </c>
      <c r="S15" s="123">
        <f>('1.Insats per åldersgrupp'!I9/BE0101A9!S$5)*100000</f>
        <v>70.123101699296683</v>
      </c>
      <c r="T15" s="123">
        <f>('1.Insats per åldersgrupp'!J9/BE0101A9!T$5)*100000</f>
        <v>104.40701872733824</v>
      </c>
      <c r="U15" s="123">
        <f>('1.Insats per åldersgrupp'!K9/BE0101A9!U$5)*100000</f>
        <v>86.999270040371229</v>
      </c>
      <c r="V15" s="123">
        <f>('1.Insats per åldersgrupp'!L9/BE0101A9!V$5)*100000</f>
        <v>131.81328305021825</v>
      </c>
      <c r="W15" s="123">
        <f>('1.Insats per åldersgrupp'!M9/BE0101A9!W$5)*100000</f>
        <v>133.51822121556276</v>
      </c>
      <c r="X15" s="123">
        <f>('1.Insats per åldersgrupp'!N9/BE0101A9!X$5)*100000</f>
        <v>57.762973341647246</v>
      </c>
      <c r="Y15" s="123">
        <f>('1.Insats per åldersgrupp'!O9/BE0101A9!Y$5)*100000</f>
        <v>57.289623229157797</v>
      </c>
      <c r="Z15" s="123">
        <f>('1.Insats per åldersgrupp'!P9/BE0101A9!Z$5)*100000</f>
        <v>57.520373704332528</v>
      </c>
    </row>
    <row r="16" spans="1:26" ht="21.6" customHeight="1">
      <c r="C16" s="221">
        <v>30</v>
      </c>
      <c r="D16" s="222" t="s">
        <v>603</v>
      </c>
      <c r="E16" s="222" t="s">
        <v>604</v>
      </c>
      <c r="F16" s="222" t="s">
        <v>592</v>
      </c>
      <c r="G16" s="222" t="s">
        <v>454</v>
      </c>
      <c r="H16" s="223">
        <v>389790</v>
      </c>
      <c r="K16" s="164" t="s">
        <v>420</v>
      </c>
      <c r="L16" s="123">
        <f>('1.Insats per åldersgrupp'!B10/BE0101A9!L$5)*100000</f>
        <v>2.8198211208019912</v>
      </c>
      <c r="M16" s="123">
        <f>('1.Insats per åldersgrupp'!C10/BE0101A9!M$5)*100000</f>
        <v>6.6068238822180554</v>
      </c>
      <c r="N16" s="123">
        <f>('1.Insats per åldersgrupp'!D10/BE0101A9!N$5)*100000</f>
        <v>55.837206808441401</v>
      </c>
      <c r="O16" s="123">
        <f>('1.Insats per åldersgrupp'!E10/BE0101A9!O$5)*100000</f>
        <v>36.517769807629605</v>
      </c>
      <c r="P16" s="123">
        <f>('1.Insats per åldersgrupp'!F10/BE0101A9!P$5)*100000</f>
        <v>51.685880125575451</v>
      </c>
      <c r="Q16" s="123">
        <f>('1.Insats per åldersgrupp'!G10/BE0101A9!Q$5)*100000</f>
        <v>45.08796178258477</v>
      </c>
      <c r="R16" s="123">
        <f>('1.Insats per åldersgrupp'!H10/BE0101A9!R$5)*100000</f>
        <v>65.895594520359708</v>
      </c>
      <c r="S16" s="123">
        <f>('1.Insats per åldersgrupp'!I10/BE0101A9!S$5)*100000</f>
        <v>53.335155741626089</v>
      </c>
      <c r="T16" s="123">
        <f>('1.Insats per åldersgrupp'!J10/BE0101A9!T$5)*100000</f>
        <v>99.654276318311091</v>
      </c>
      <c r="U16" s="123">
        <f>('1.Insats per åldersgrupp'!K10/BE0101A9!U$5)*100000</f>
        <v>73.591848287574294</v>
      </c>
      <c r="V16" s="123">
        <f>('1.Insats per åldersgrupp'!L10/BE0101A9!V$5)*100000</f>
        <v>136.22886449234716</v>
      </c>
      <c r="W16" s="123">
        <f>('1.Insats per åldersgrupp'!M10/BE0101A9!W$5)*100000</f>
        <v>103.91900109066692</v>
      </c>
      <c r="X16" s="123">
        <f>('1.Insats per åldersgrupp'!N10/BE0101A9!X$5)*100000</f>
        <v>60.577066914701867</v>
      </c>
      <c r="Y16" s="123">
        <f>('1.Insats per åldersgrupp'!O10/BE0101A9!Y$5)*100000</f>
        <v>47.639608824574246</v>
      </c>
      <c r="Z16" s="123">
        <f>('1.Insats per åldersgrupp'!P10/BE0101A9!Z$5)*100000</f>
        <v>53.946409062034036</v>
      </c>
    </row>
    <row r="17" spans="1:26">
      <c r="C17" s="221">
        <v>30</v>
      </c>
      <c r="F17" s="222" t="s">
        <v>593</v>
      </c>
      <c r="G17" s="222" t="s">
        <v>453</v>
      </c>
      <c r="H17" s="223">
        <v>370764</v>
      </c>
      <c r="K17" s="182" t="s">
        <v>421</v>
      </c>
      <c r="L17" s="123">
        <f>('1.Insats per åldersgrupp'!B11/BE0101A9!L$5)*100000</f>
        <v>2.9907193705475663</v>
      </c>
      <c r="M17" s="123">
        <f>('1.Insats per åldersgrupp'!C11/BE0101A9!M$5)*100000</f>
        <v>4.1896931936016939</v>
      </c>
      <c r="N17" s="123">
        <f>('1.Insats per åldersgrupp'!D11/BE0101A9!N$5)*100000</f>
        <v>17.74957567420654</v>
      </c>
      <c r="O17" s="123">
        <f>('1.Insats per åldersgrupp'!E11/BE0101A9!O$5)*100000</f>
        <v>12.716009129442451</v>
      </c>
      <c r="P17" s="123">
        <f>('1.Insats per åldersgrupp'!F11/BE0101A9!P$5)*100000</f>
        <v>18.975090237882494</v>
      </c>
      <c r="Q17" s="123">
        <f>('1.Insats per åldersgrupp'!G11/BE0101A9!Q$5)*100000</f>
        <v>16.773795306021121</v>
      </c>
      <c r="R17" s="123">
        <f>('1.Insats per åldersgrupp'!H11/BE0101A9!R$5)*100000</f>
        <v>37.788468895561728</v>
      </c>
      <c r="S17" s="123">
        <f>('1.Insats per åldersgrupp'!I11/BE0101A9!S$5)*100000</f>
        <v>24.067674735775558</v>
      </c>
      <c r="T17" s="123">
        <f>('1.Insats per åldersgrupp'!J11/BE0101A9!T$5)*100000</f>
        <v>83.249649293604492</v>
      </c>
      <c r="U17" s="123">
        <f>('1.Insats per åldersgrupp'!K11/BE0101A9!U$5)*100000</f>
        <v>47.81980425164241</v>
      </c>
      <c r="V17" s="123">
        <f>('1.Insats per åldersgrupp'!L11/BE0101A9!V$5)*100000</f>
        <v>177.44095795221688</v>
      </c>
      <c r="W17" s="123">
        <f>('1.Insats per åldersgrupp'!M11/BE0101A9!W$5)*100000</f>
        <v>143.00927549474133</v>
      </c>
      <c r="X17" s="123">
        <f>('1.Insats per åldersgrupp'!N11/BE0101A9!X$5)*100000</f>
        <v>51.517660411973431</v>
      </c>
      <c r="Y17" s="123">
        <f>('1.Insats per åldersgrupp'!O11/BE0101A9!Y$5)*100000</f>
        <v>37.28521380651744</v>
      </c>
      <c r="Z17" s="123">
        <f>('1.Insats per åldersgrupp'!P11/BE0101A9!Z$5)*100000</f>
        <v>44.223299866824689</v>
      </c>
    </row>
    <row r="18" spans="1:26" ht="32.4" customHeight="1">
      <c r="C18" s="221">
        <v>35</v>
      </c>
      <c r="D18" s="222" t="s">
        <v>605</v>
      </c>
      <c r="E18" s="222" t="s">
        <v>606</v>
      </c>
      <c r="F18" s="222" t="s">
        <v>592</v>
      </c>
      <c r="G18" s="222" t="s">
        <v>454</v>
      </c>
      <c r="H18" s="223">
        <v>347508</v>
      </c>
      <c r="K18" s="164" t="s">
        <v>582</v>
      </c>
      <c r="L18" s="123">
        <f>('1.Insats per åldersgrupp'!B12/BE0101A9!L$5)*100000</f>
        <v>1.0253894984734515</v>
      </c>
      <c r="M18" s="123">
        <f>('1.Insats per åldersgrupp'!C12/BE0101A9!M$5)*100000</f>
        <v>1.6919914820314532</v>
      </c>
      <c r="N18" s="123">
        <f>('1.Insats per åldersgrupp'!D12/BE0101A9!N$5)*100000</f>
        <v>17.379792847660568</v>
      </c>
      <c r="O18" s="123">
        <f>('1.Insats per åldersgrupp'!E12/BE0101A9!O$5)*100000</f>
        <v>29.670687968699056</v>
      </c>
      <c r="P18" s="123">
        <f>('1.Insats per åldersgrupp'!F12/BE0101A9!P$5)*100000</f>
        <v>27.6130044506499</v>
      </c>
      <c r="Q18" s="123">
        <f>('1.Insats per åldersgrupp'!G12/BE0101A9!Q$5)*100000</f>
        <v>45.893103957273787</v>
      </c>
      <c r="R18" s="123">
        <f>('1.Insats per åldersgrupp'!H12/BE0101A9!R$5)*100000</f>
        <v>33.728550749757574</v>
      </c>
      <c r="S18" s="123">
        <f>('1.Insats per åldersgrupp'!I12/BE0101A9!S$5)*100000</f>
        <v>58.980659691993189</v>
      </c>
      <c r="T18" s="123">
        <f>('1.Insats per åldersgrupp'!J12/BE0101A9!T$5)*100000</f>
        <v>62.092279859870757</v>
      </c>
      <c r="U18" s="123">
        <f>('1.Insats per åldersgrupp'!K12/BE0101A9!U$5)*100000</f>
        <v>88.191040862842073</v>
      </c>
      <c r="V18" s="123">
        <f>('1.Insats per åldersgrupp'!L12/BE0101A9!V$5)*100000</f>
        <v>167.13793458724945</v>
      </c>
      <c r="W18" s="123">
        <f>('1.Insats per åldersgrupp'!M12/BE0101A9!W$5)*100000</f>
        <v>228.58962933411408</v>
      </c>
      <c r="X18" s="123">
        <f>('1.Insats per åldersgrupp'!N12/BE0101A9!X$5)*100000</f>
        <v>46.827504456882409</v>
      </c>
      <c r="Y18" s="123">
        <f>('1.Insats per åldersgrupp'!O12/BE0101A9!Y$5)*100000</f>
        <v>67.244869232913075</v>
      </c>
      <c r="Z18" s="123">
        <f>('1.Insats per åldersgrupp'!P12/BE0101A9!Z$5)*100000</f>
        <v>57.291736235633294</v>
      </c>
    </row>
    <row r="19" spans="1:26">
      <c r="C19" s="221">
        <v>35</v>
      </c>
      <c r="F19" s="222" t="s">
        <v>593</v>
      </c>
      <c r="G19" s="222" t="s">
        <v>453</v>
      </c>
      <c r="H19" s="223">
        <v>327662</v>
      </c>
      <c r="K19" s="182" t="s">
        <v>96</v>
      </c>
      <c r="L19" s="123">
        <f>('1.Insats per åldersgrupp'!B13/BE0101A9!L$5)*100000</f>
        <v>0</v>
      </c>
      <c r="M19" s="123">
        <f>('1.Insats per åldersgrupp'!C13/BE0101A9!M$5)*100000</f>
        <v>8.0571022953878732E-2</v>
      </c>
      <c r="N19" s="123">
        <f>('1.Insats per åldersgrupp'!D13/BE0101A9!N$5)*100000</f>
        <v>2.5884797858217872</v>
      </c>
      <c r="O19" s="123">
        <f>('1.Insats per åldersgrupp'!E13/BE0101A9!O$5)*100000</f>
        <v>3.2605151613955003</v>
      </c>
      <c r="P19" s="123">
        <f>('1.Insats per åldersgrupp'!F13/BE0101A9!P$5)*100000</f>
        <v>6.6554420983617701</v>
      </c>
      <c r="Q19" s="123">
        <f>('1.Insats per åldersgrupp'!G13/BE0101A9!Q$5)*100000</f>
        <v>9.2591350089236588</v>
      </c>
      <c r="R19" s="123">
        <f>('1.Insats per åldersgrupp'!H13/BE0101A9!R$5)*100000</f>
        <v>12.492055833243548</v>
      </c>
      <c r="S19" s="123">
        <f>('1.Insats per åldersgrupp'!I13/BE0101A9!S$5)*100000</f>
        <v>14.856589343071333</v>
      </c>
      <c r="T19" s="123">
        <f>('1.Insats per åldersgrupp'!J13/BE0101A9!T$5)*100000</f>
        <v>37.408682187181391</v>
      </c>
      <c r="U19" s="123">
        <f>('1.Insats per åldersgrupp'!K13/BE0101A9!U$5)*100000</f>
        <v>42.9037496089502</v>
      </c>
      <c r="V19" s="123">
        <f>('1.Insats per åldersgrupp'!L13/BE0101A9!V$5)*100000</f>
        <v>115.45927770900009</v>
      </c>
      <c r="W19" s="123">
        <f>('1.Insats per åldersgrupp'!M13/BE0101A9!W$5)*100000</f>
        <v>186.44291372149064</v>
      </c>
      <c r="X19" s="123">
        <f>('1.Insats per åldersgrupp'!N13/BE0101A9!X$5)*100000</f>
        <v>26.758573975361376</v>
      </c>
      <c r="Y19" s="123">
        <f>('1.Insats per åldersgrupp'!O13/BE0101A9!Y$5)*100000</f>
        <v>38.200908604032669</v>
      </c>
      <c r="Z19" s="123">
        <f>('1.Insats per åldersgrupp'!P13/BE0101A9!Z$5)*100000</f>
        <v>32.622956718084829</v>
      </c>
    </row>
    <row r="20" spans="1:26">
      <c r="C20" s="221">
        <v>40</v>
      </c>
      <c r="D20" s="222" t="s">
        <v>607</v>
      </c>
      <c r="E20" s="222" t="s">
        <v>608</v>
      </c>
      <c r="F20" s="222" t="s">
        <v>592</v>
      </c>
      <c r="G20" s="222" t="s">
        <v>454</v>
      </c>
      <c r="H20" s="223">
        <v>325594</v>
      </c>
      <c r="K20" s="164" t="s">
        <v>86</v>
      </c>
      <c r="L20" s="123">
        <f>('1.Insats per åldersgrupp'!B14/BE0101A9!L$5)*100000</f>
        <v>1.9653298720741152</v>
      </c>
      <c r="M20" s="123">
        <f>('1.Insats per åldersgrupp'!C14/BE0101A9!M$5)*100000</f>
        <v>4.1896931936016939</v>
      </c>
      <c r="N20" s="123">
        <f>('1.Insats per åldersgrupp'!D14/BE0101A9!N$5)*100000</f>
        <v>9.6143534901952084</v>
      </c>
      <c r="O20" s="123">
        <f>('1.Insats per åldersgrupp'!E14/BE0101A9!O$5)*100000</f>
        <v>16.302575806977501</v>
      </c>
      <c r="P20" s="123">
        <f>('1.Insats per åldersgrupp'!F14/BE0101A9!P$5)*100000</f>
        <v>6.6554420983617701</v>
      </c>
      <c r="Q20" s="123">
        <f>('1.Insats per åldersgrupp'!G14/BE0101A9!Q$5)*100000</f>
        <v>10.466848270957179</v>
      </c>
      <c r="R20" s="123">
        <f>('1.Insats per åldersgrupp'!H14/BE0101A9!R$5)*100000</f>
        <v>4.9968223332974189</v>
      </c>
      <c r="S20" s="123">
        <f>('1.Insats per åldersgrupp'!I14/BE0101A9!S$5)*100000</f>
        <v>8.0225582452585193</v>
      </c>
      <c r="T20" s="123">
        <f>('1.Insats per åldersgrupp'!J14/BE0101A9!T$5)*100000</f>
        <v>9.6587990893132289</v>
      </c>
      <c r="U20" s="123">
        <f>('1.Insats per åldersgrupp'!K14/BE0101A9!U$5)*100000</f>
        <v>15.64199204492976</v>
      </c>
      <c r="V20" s="123">
        <f>('1.Insats per åldersgrupp'!L14/BE0101A9!V$5)*100000</f>
        <v>23.386227637941946</v>
      </c>
      <c r="W20" s="123">
        <f>('1.Insats per åldersgrupp'!M14/BE0101A9!W$5)*100000</f>
        <v>41.503254305560468</v>
      </c>
      <c r="X20" s="123">
        <f>('1.Insats per åldersgrupp'!N14/BE0101A9!X$5)*100000</f>
        <v>8.2448004684231559</v>
      </c>
      <c r="Y20" s="123">
        <f>('1.Insats per åldersgrupp'!O14/BE0101A9!Y$5)*100000</f>
        <v>14.017174208117705</v>
      </c>
      <c r="Z20" s="123">
        <f>('1.Insats per åldersgrupp'!P14/BE0101A9!Z$5)*100000</f>
        <v>11.203235966262255</v>
      </c>
    </row>
    <row r="21" spans="1:26">
      <c r="C21" s="221">
        <v>40</v>
      </c>
      <c r="F21" s="222" t="s">
        <v>593</v>
      </c>
      <c r="G21" s="222" t="s">
        <v>453</v>
      </c>
      <c r="H21" s="223">
        <v>312745</v>
      </c>
      <c r="K21" s="182" t="s">
        <v>423</v>
      </c>
      <c r="L21" s="123">
        <f>('1.Insats per åldersgrupp'!B15/BE0101A9!L$5)*100000</f>
        <v>7.1777264893141606</v>
      </c>
      <c r="M21" s="123">
        <f>('1.Insats per åldersgrupp'!C15/BE0101A9!M$5)*100000</f>
        <v>12.891363672620598</v>
      </c>
      <c r="N21" s="123">
        <f>('1.Insats per åldersgrupp'!D15/BE0101A9!N$5)*100000</f>
        <v>2.2186969592758174</v>
      </c>
      <c r="O21" s="123">
        <f>('1.Insats per åldersgrupp'!E15/BE0101A9!O$5)*100000</f>
        <v>0.97815454841865024</v>
      </c>
      <c r="P21" s="123">
        <f>('1.Insats per åldersgrupp'!F15/BE0101A9!P$5)*100000</f>
        <v>1.2744463592607644</v>
      </c>
      <c r="Q21" s="123">
        <f>('1.Insats per åldersgrupp'!G15/BE0101A9!Q$5)*100000</f>
        <v>1.0735228995853516</v>
      </c>
      <c r="R21" s="123">
        <f>('1.Insats per åldersgrupp'!H15/BE0101A9!R$5)*100000</f>
        <v>1.8738083749865322</v>
      </c>
      <c r="S21" s="123">
        <f>('1.Insats per åldersgrupp'!I15/BE0101A9!S$5)*100000</f>
        <v>2.2284884014606998</v>
      </c>
      <c r="T21" s="123">
        <f>('1.Insats per åldersgrupp'!J15/BE0101A9!T$5)*100000</f>
        <v>2.9129711539198628</v>
      </c>
      <c r="U21" s="123">
        <f>('1.Insats per åldersgrupp'!K15/BE0101A9!U$5)*100000</f>
        <v>2.8304557033682425</v>
      </c>
      <c r="V21" s="123">
        <f>('1.Insats per åldersgrupp'!L15/BE0101A9!V$5)*100000</f>
        <v>12.756124166150151</v>
      </c>
      <c r="W21" s="123">
        <f>('1.Insats per åldersgrupp'!M15/BE0101A9!W$5)*100000</f>
        <v>12.708360814493323</v>
      </c>
      <c r="X21" s="123">
        <f>('1.Insats per åldersgrupp'!N15/BE0101A9!X$5)*100000</f>
        <v>5.1344865192575337</v>
      </c>
      <c r="Y21" s="123">
        <f>('1.Insats per åldersgrupp'!O15/BE0101A9!Y$5)*100000</f>
        <v>6.6681364742134477</v>
      </c>
      <c r="Z21" s="123">
        <f>('1.Insats per åldersgrupp'!P15/BE0101A9!Z$5)*100000</f>
        <v>5.9205070842116321</v>
      </c>
    </row>
    <row r="22" spans="1:26" ht="21.6" customHeight="1">
      <c r="C22" s="221">
        <v>45</v>
      </c>
      <c r="D22" s="222" t="s">
        <v>609</v>
      </c>
      <c r="E22" s="222" t="s">
        <v>610</v>
      </c>
      <c r="F22" s="222" t="s">
        <v>592</v>
      </c>
      <c r="G22" s="222" t="s">
        <v>454</v>
      </c>
      <c r="H22" s="223">
        <v>335269</v>
      </c>
      <c r="K22" s="164" t="s">
        <v>419</v>
      </c>
      <c r="L22" s="123">
        <f>('1.Insats per åldersgrupp'!B16/BE0101A9!L$5)*100000</f>
        <v>7.3486247390597352</v>
      </c>
      <c r="M22" s="123">
        <f>('1.Insats per åldersgrupp'!C16/BE0101A9!M$5)*100000</f>
        <v>14.502784131698171</v>
      </c>
      <c r="N22" s="123">
        <f>('1.Insats per åldersgrupp'!D16/BE0101A9!N$5)*100000</f>
        <v>28.843060470585623</v>
      </c>
      <c r="O22" s="123">
        <f>('1.Insats per åldersgrupp'!E16/BE0101A9!O$5)*100000</f>
        <v>39.452233452885551</v>
      </c>
      <c r="P22" s="123">
        <f>('1.Insats per åldersgrupp'!F16/BE0101A9!P$5)*100000</f>
        <v>31.011528075345268</v>
      </c>
      <c r="Q22" s="123">
        <f>('1.Insats per åldersgrupp'!G16/BE0101A9!Q$5)*100000</f>
        <v>41.73320272138055</v>
      </c>
      <c r="R22" s="123">
        <f>('1.Insats per åldersgrupp'!H16/BE0101A9!R$5)*100000</f>
        <v>28.10712562479798</v>
      </c>
      <c r="S22" s="123">
        <f>('1.Insats per åldersgrupp'!I16/BE0101A9!S$5)*100000</f>
        <v>31.495969407311225</v>
      </c>
      <c r="T22" s="123">
        <f>('1.Insats per åldersgrupp'!J16/BE0101A9!T$5)*100000</f>
        <v>36.335482288368816</v>
      </c>
      <c r="U22" s="123">
        <f>('1.Insats per åldersgrupp'!K16/BE0101A9!U$5)*100000</f>
        <v>36.646952790978297</v>
      </c>
      <c r="V22" s="123">
        <f>('1.Insats per åldersgrupp'!L16/BE0101A9!V$5)*100000</f>
        <v>39.576692925747913</v>
      </c>
      <c r="W22" s="123">
        <f>('1.Insats per åldersgrupp'!M16/BE0101A9!W$5)*100000</f>
        <v>46.168348781766881</v>
      </c>
      <c r="X22" s="123">
        <f>('1.Insats per åldersgrupp'!N16/BE0101A9!X$5)*100000</f>
        <v>25.721802658972837</v>
      </c>
      <c r="Y22" s="123">
        <f>('1.Insats per åldersgrupp'!O16/BE0101A9!Y$5)*100000</f>
        <v>31.861483082773407</v>
      </c>
      <c r="Z22" s="123">
        <f>('1.Insats per åldersgrupp'!P16/BE0101A9!Z$5)*100000</f>
        <v>28.868488811023791</v>
      </c>
    </row>
    <row r="23" spans="1:26" ht="15" thickBot="1">
      <c r="C23" s="221">
        <v>45</v>
      </c>
      <c r="F23" s="222" t="s">
        <v>593</v>
      </c>
      <c r="G23" s="222" t="s">
        <v>453</v>
      </c>
      <c r="H23" s="223">
        <v>324791</v>
      </c>
      <c r="K23" s="170" t="s">
        <v>412</v>
      </c>
      <c r="L23" s="170">
        <f>('1.Insats per åldersgrupp'!B17/BE0101A9!L$5)*100000</f>
        <v>38.793902692245574</v>
      </c>
      <c r="M23" s="170">
        <f>('1.Insats per åldersgrupp'!C17/BE0101A9!M$5)*100000</f>
        <v>57.9305655038388</v>
      </c>
      <c r="N23" s="170">
        <f>('1.Insats per åldersgrupp'!D17/BE0101A9!N$5)*100000</f>
        <v>599.04817900447063</v>
      </c>
      <c r="O23" s="170">
        <f>('1.Insats per åldersgrupp'!E17/BE0101A9!O$5)*100000</f>
        <v>562.43886534072385</v>
      </c>
      <c r="P23" s="170">
        <f>('1.Insats per åldersgrupp'!F17/BE0101A9!P$5)*100000</f>
        <v>740.31172957947513</v>
      </c>
      <c r="Q23" s="170">
        <f>('1.Insats per åldersgrupp'!G17/BE0101A9!Q$5)*100000</f>
        <v>770.11849009004175</v>
      </c>
      <c r="R23" s="170">
        <f>('1.Insats per åldersgrupp'!H17/BE0101A9!R$5)*100000</f>
        <v>816.98045149412803</v>
      </c>
      <c r="S23" s="170">
        <f>('1.Insats per åldersgrupp'!I17/BE0101A9!S$5)*100000</f>
        <v>723.21876922071237</v>
      </c>
      <c r="T23" s="170">
        <f>('1.Insats per åldersgrupp'!J17/BE0101A9!T$5)*100000</f>
        <v>1105.8558385907352</v>
      </c>
      <c r="U23" s="170">
        <f>('1.Insats per åldersgrupp'!K17/BE0101A9!U$5)*100000</f>
        <v>875.50464045763988</v>
      </c>
      <c r="V23" s="170">
        <f>('1.Insats per åldersgrupp'!L17/BE0101A9!V$5)*100000</f>
        <v>1724.2027831246291</v>
      </c>
      <c r="W23" s="170">
        <f>('1.Insats per åldersgrupp'!M17/BE0101A9!W$5)*100000</f>
        <v>1674.4471863045694</v>
      </c>
      <c r="X23" s="170">
        <f>('1.Insats per åldersgrupp'!N17/BE0101A9!X$5)*100000</f>
        <v>747.70959936687836</v>
      </c>
      <c r="Y23" s="170">
        <f>('1.Insats per åldersgrupp'!O17/BE0101A9!Y$5)*100000</f>
        <v>688.8138019154926</v>
      </c>
      <c r="Z23" s="170">
        <f>('1.Insats per åldersgrupp'!P17/BE0101A9!Z$5)*100000</f>
        <v>717.52454453310361</v>
      </c>
    </row>
    <row r="24" spans="1:26" ht="15" thickTop="1">
      <c r="C24" s="221">
        <v>50</v>
      </c>
      <c r="D24" s="222" t="s">
        <v>611</v>
      </c>
      <c r="E24" s="222" t="s">
        <v>612</v>
      </c>
      <c r="F24" s="222" t="s">
        <v>592</v>
      </c>
      <c r="G24" s="222" t="s">
        <v>454</v>
      </c>
      <c r="H24" s="223">
        <v>336001</v>
      </c>
    </row>
    <row r="25" spans="1:26">
      <c r="C25" s="221">
        <v>50</v>
      </c>
      <c r="F25" s="222" t="s">
        <v>593</v>
      </c>
      <c r="G25" s="222" t="s">
        <v>453</v>
      </c>
      <c r="H25" s="223">
        <v>327464</v>
      </c>
    </row>
    <row r="26" spans="1:26">
      <c r="C26" s="221">
        <v>55</v>
      </c>
      <c r="D26" s="222" t="s">
        <v>613</v>
      </c>
      <c r="E26" s="222" t="s">
        <v>614</v>
      </c>
      <c r="F26" s="222" t="s">
        <v>592</v>
      </c>
      <c r="G26" s="222" t="s">
        <v>454</v>
      </c>
      <c r="H26" s="223">
        <v>335735</v>
      </c>
    </row>
    <row r="27" spans="1:26">
      <c r="C27" s="221">
        <v>55</v>
      </c>
      <c r="F27" s="222" t="s">
        <v>593</v>
      </c>
      <c r="G27" s="222" t="s">
        <v>453</v>
      </c>
      <c r="H27" s="223">
        <v>327127</v>
      </c>
    </row>
    <row r="28" spans="1:26">
      <c r="C28" s="221">
        <v>60</v>
      </c>
      <c r="D28" s="222" t="s">
        <v>615</v>
      </c>
      <c r="E28" s="222" t="s">
        <v>616</v>
      </c>
      <c r="F28" s="222" t="s">
        <v>592</v>
      </c>
      <c r="G28" s="222" t="s">
        <v>454</v>
      </c>
      <c r="H28" s="223">
        <v>285903</v>
      </c>
    </row>
    <row r="29" spans="1:26">
      <c r="C29" s="221">
        <v>60</v>
      </c>
      <c r="F29" s="222" t="s">
        <v>593</v>
      </c>
      <c r="G29" s="222" t="s">
        <v>453</v>
      </c>
      <c r="H29" s="223">
        <v>284344</v>
      </c>
    </row>
    <row r="31" spans="1:26" ht="43.2">
      <c r="A31" s="225" t="s">
        <v>617</v>
      </c>
    </row>
    <row r="32" spans="1:26">
      <c r="A32" s="221" t="s">
        <v>618</v>
      </c>
    </row>
    <row r="33" spans="1:1">
      <c r="A33" s="221" t="s">
        <v>619</v>
      </c>
    </row>
    <row r="36" spans="1:1">
      <c r="A36" s="221" t="s">
        <v>620</v>
      </c>
    </row>
    <row r="37" spans="1:1">
      <c r="A37" s="221" t="s">
        <v>621</v>
      </c>
    </row>
    <row r="39" spans="1:1">
      <c r="A39" s="221" t="s">
        <v>622</v>
      </c>
    </row>
    <row r="40" spans="1:1">
      <c r="A40" s="221" t="s">
        <v>623</v>
      </c>
    </row>
    <row r="42" spans="1:1">
      <c r="A42" s="221" t="s">
        <v>624</v>
      </c>
    </row>
    <row r="43" spans="1:1">
      <c r="A43" s="221" t="s">
        <v>625</v>
      </c>
    </row>
    <row r="44" spans="1:1">
      <c r="A44" s="221" t="s">
        <v>626</v>
      </c>
    </row>
    <row r="45" spans="1:1">
      <c r="A45" s="221" t="s">
        <v>627</v>
      </c>
    </row>
    <row r="47" spans="1:1">
      <c r="A47" s="221" t="s">
        <v>628</v>
      </c>
    </row>
    <row r="48" spans="1:1">
      <c r="A48" s="221" t="s">
        <v>629</v>
      </c>
    </row>
    <row r="49" spans="1:1">
      <c r="A49" s="221" t="s">
        <v>630</v>
      </c>
    </row>
    <row r="54" spans="1:1">
      <c r="A54" s="221" t="s">
        <v>631</v>
      </c>
    </row>
    <row r="55" spans="1:1">
      <c r="A55" s="221" t="s">
        <v>17</v>
      </c>
    </row>
    <row r="57" spans="1:1">
      <c r="A57" s="221" t="s">
        <v>632</v>
      </c>
    </row>
    <row r="58" spans="1:1">
      <c r="A58" s="221" t="s">
        <v>633</v>
      </c>
    </row>
    <row r="60" spans="1:1">
      <c r="A60" s="221" t="s">
        <v>634</v>
      </c>
    </row>
    <row r="61" spans="1:1">
      <c r="A61" s="221" t="s">
        <v>635</v>
      </c>
    </row>
    <row r="67" spans="1:1">
      <c r="A67" s="221" t="s">
        <v>636</v>
      </c>
    </row>
    <row r="69" spans="1:1">
      <c r="A69" s="221" t="s">
        <v>637</v>
      </c>
    </row>
    <row r="70" spans="1:1">
      <c r="A70" s="221" t="s">
        <v>638</v>
      </c>
    </row>
    <row r="72" spans="1:1">
      <c r="A72" s="221" t="s">
        <v>639</v>
      </c>
    </row>
    <row r="73" spans="1:1">
      <c r="A73" s="221" t="s">
        <v>640</v>
      </c>
    </row>
  </sheetData>
  <mergeCells count="13">
    <mergeCell ref="X10:Y10"/>
    <mergeCell ref="L10:M10"/>
    <mergeCell ref="N10:O10"/>
    <mergeCell ref="P10:Q10"/>
    <mergeCell ref="R10:S10"/>
    <mergeCell ref="T10:U10"/>
    <mergeCell ref="V10:W10"/>
    <mergeCell ref="V3:W3"/>
    <mergeCell ref="L3:M3"/>
    <mergeCell ref="N3:O3"/>
    <mergeCell ref="P3:Q3"/>
    <mergeCell ref="R3:S3"/>
    <mergeCell ref="T3:U3"/>
  </mergeCells>
  <conditionalFormatting sqref="L12:Z22">
    <cfRule type="colorScale" priority="1">
      <colorScale>
        <cfvo type="min"/>
        <cfvo type="percentile" val="50"/>
        <cfvo type="max"/>
        <color rgb="FFFFFFFF"/>
        <color rgb="FFFFFFFF"/>
        <color theme="8" tint="0.39997558519241921"/>
      </colorScale>
    </cfRule>
  </conditionalFormatting>
  <pageMargins left="0.75" right="0.75" top="0.75" bottom="0.5" header="0.5" footer="0.7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AC50"/>
  <sheetViews>
    <sheetView zoomScaleNormal="100" workbookViewId="0"/>
  </sheetViews>
  <sheetFormatPr defaultRowHeight="13.8"/>
  <cols>
    <col min="1" max="1" width="23.09765625" customWidth="1"/>
    <col min="2" max="16" width="6.5" customWidth="1"/>
    <col min="17" max="21" width="8.59765625" customWidth="1"/>
    <col min="23" max="23" width="11.69921875" bestFit="1" customWidth="1"/>
  </cols>
  <sheetData>
    <row r="1" spans="1:29" ht="13.95" customHeight="1">
      <c r="A1" s="103" t="s">
        <v>490</v>
      </c>
      <c r="B1" s="103"/>
      <c r="C1" s="103"/>
      <c r="D1" s="103"/>
      <c r="E1" s="103"/>
      <c r="F1" s="103"/>
      <c r="G1" s="103"/>
      <c r="H1" s="103"/>
      <c r="I1" s="103"/>
      <c r="J1" s="103"/>
      <c r="K1" s="103"/>
      <c r="L1" s="103"/>
      <c r="M1" s="103"/>
      <c r="N1" s="103"/>
      <c r="O1" s="103"/>
      <c r="P1" s="103"/>
    </row>
    <row r="2" spans="1:29">
      <c r="A2" s="87" t="s">
        <v>552</v>
      </c>
      <c r="B2" s="87"/>
      <c r="C2" s="87"/>
      <c r="D2" s="87"/>
      <c r="E2" s="87"/>
      <c r="F2" s="87"/>
      <c r="G2" s="87"/>
      <c r="H2" s="87"/>
      <c r="I2" s="87"/>
      <c r="J2" s="87"/>
      <c r="K2" s="87"/>
      <c r="L2" s="87"/>
      <c r="M2" s="87"/>
      <c r="N2" s="87"/>
      <c r="O2" s="87"/>
      <c r="P2" s="87"/>
    </row>
    <row r="3" spans="1:29" ht="14.4" thickBot="1">
      <c r="A3" s="87"/>
      <c r="B3" s="87"/>
      <c r="C3" s="87"/>
      <c r="D3" s="87"/>
      <c r="E3" s="87"/>
      <c r="F3" s="87"/>
      <c r="G3" s="87"/>
      <c r="H3" s="87"/>
      <c r="I3" s="87"/>
      <c r="J3" s="87"/>
      <c r="K3" s="87"/>
      <c r="L3" s="87"/>
      <c r="M3" s="87"/>
      <c r="N3" s="87"/>
      <c r="O3" s="87"/>
      <c r="P3" s="87"/>
    </row>
    <row r="4" spans="1:29" ht="14.4" thickTop="1">
      <c r="A4" s="235" t="s">
        <v>416</v>
      </c>
      <c r="B4" s="232" t="s">
        <v>435</v>
      </c>
      <c r="C4" s="232"/>
      <c r="D4" s="232" t="s">
        <v>436</v>
      </c>
      <c r="E4" s="232"/>
      <c r="F4" s="232" t="s">
        <v>437</v>
      </c>
      <c r="G4" s="232"/>
      <c r="H4" s="231" t="s">
        <v>438</v>
      </c>
      <c r="I4" s="231"/>
      <c r="J4" s="231" t="s">
        <v>439</v>
      </c>
      <c r="K4" s="231"/>
      <c r="L4" s="231" t="s">
        <v>447</v>
      </c>
      <c r="M4" s="231"/>
      <c r="N4" s="231" t="s">
        <v>413</v>
      </c>
      <c r="O4" s="231"/>
      <c r="P4" s="231"/>
      <c r="R4" s="33"/>
      <c r="S4" s="33"/>
      <c r="T4" s="33"/>
      <c r="U4" s="33"/>
    </row>
    <row r="5" spans="1:29">
      <c r="A5" s="236"/>
      <c r="B5" s="36" t="s">
        <v>414</v>
      </c>
      <c r="C5" s="36" t="s">
        <v>415</v>
      </c>
      <c r="D5" s="36" t="s">
        <v>414</v>
      </c>
      <c r="E5" s="36" t="s">
        <v>415</v>
      </c>
      <c r="F5" s="36" t="s">
        <v>414</v>
      </c>
      <c r="G5" s="36" t="s">
        <v>415</v>
      </c>
      <c r="H5" s="36" t="s">
        <v>414</v>
      </c>
      <c r="I5" s="36" t="s">
        <v>415</v>
      </c>
      <c r="J5" s="36" t="s">
        <v>414</v>
      </c>
      <c r="K5" s="36" t="s">
        <v>415</v>
      </c>
      <c r="L5" s="36" t="s">
        <v>414</v>
      </c>
      <c r="M5" s="36" t="s">
        <v>415</v>
      </c>
      <c r="N5" s="36" t="s">
        <v>414</v>
      </c>
      <c r="O5" s="36" t="s">
        <v>415</v>
      </c>
      <c r="P5" s="36" t="s">
        <v>412</v>
      </c>
      <c r="R5" s="33"/>
      <c r="S5" s="33"/>
      <c r="T5" s="33"/>
      <c r="U5" s="33"/>
    </row>
    <row r="6" spans="1:29">
      <c r="A6" s="164" t="s">
        <v>81</v>
      </c>
      <c r="B6" s="123">
        <v>164</v>
      </c>
      <c r="C6" s="123">
        <v>153</v>
      </c>
      <c r="D6" s="123">
        <v>1140</v>
      </c>
      <c r="E6" s="123">
        <v>1176</v>
      </c>
      <c r="F6" s="123">
        <v>3754</v>
      </c>
      <c r="G6" s="123">
        <v>4010</v>
      </c>
      <c r="H6" s="123">
        <v>3307</v>
      </c>
      <c r="I6" s="123">
        <v>2950</v>
      </c>
      <c r="J6" s="123">
        <v>3396</v>
      </c>
      <c r="K6" s="123">
        <v>2666</v>
      </c>
      <c r="L6" s="123">
        <v>2903</v>
      </c>
      <c r="M6" s="123">
        <v>2671</v>
      </c>
      <c r="N6" s="123">
        <v>14664</v>
      </c>
      <c r="O6" s="123">
        <v>13626</v>
      </c>
      <c r="P6" s="123">
        <v>28290</v>
      </c>
      <c r="R6" s="33"/>
      <c r="S6" s="33"/>
      <c r="T6" s="33"/>
      <c r="U6" s="33"/>
      <c r="V6" s="76"/>
      <c r="W6" s="76"/>
      <c r="X6" s="76"/>
      <c r="Y6" s="76"/>
      <c r="Z6" s="76"/>
      <c r="AA6" s="76"/>
      <c r="AB6" s="76"/>
      <c r="AC6" s="76"/>
    </row>
    <row r="7" spans="1:29" ht="21.6">
      <c r="A7" s="164" t="s">
        <v>487</v>
      </c>
      <c r="B7" s="123">
        <v>38</v>
      </c>
      <c r="C7" s="123">
        <v>68</v>
      </c>
      <c r="D7" s="123">
        <v>123</v>
      </c>
      <c r="E7" s="123">
        <v>128</v>
      </c>
      <c r="F7" s="123">
        <v>569</v>
      </c>
      <c r="G7" s="123">
        <v>564</v>
      </c>
      <c r="H7" s="123">
        <v>952</v>
      </c>
      <c r="I7" s="123">
        <v>727</v>
      </c>
      <c r="J7" s="123">
        <v>2056</v>
      </c>
      <c r="K7" s="123">
        <v>1445</v>
      </c>
      <c r="L7" s="123">
        <v>4200</v>
      </c>
      <c r="M7" s="123">
        <v>4191</v>
      </c>
      <c r="N7" s="123">
        <v>7938</v>
      </c>
      <c r="O7" s="123">
        <v>7123</v>
      </c>
      <c r="P7" s="123">
        <v>15061</v>
      </c>
      <c r="R7" s="33"/>
      <c r="S7" s="33"/>
      <c r="T7" s="33"/>
      <c r="U7" s="33"/>
      <c r="V7" s="90"/>
      <c r="W7" s="76"/>
      <c r="X7" s="76"/>
      <c r="Y7" s="76"/>
      <c r="Z7" s="76"/>
      <c r="AA7" s="76"/>
      <c r="AB7" s="76"/>
      <c r="AC7" s="76"/>
    </row>
    <row r="8" spans="1:29">
      <c r="A8" s="182" t="s">
        <v>90</v>
      </c>
      <c r="B8" s="123">
        <v>14</v>
      </c>
      <c r="C8" s="123">
        <v>9</v>
      </c>
      <c r="D8" s="123">
        <v>52</v>
      </c>
      <c r="E8" s="123">
        <v>41</v>
      </c>
      <c r="F8" s="123">
        <v>256</v>
      </c>
      <c r="G8" s="123">
        <v>205</v>
      </c>
      <c r="H8" s="123">
        <v>528</v>
      </c>
      <c r="I8" s="123">
        <v>395</v>
      </c>
      <c r="J8" s="123">
        <v>1588</v>
      </c>
      <c r="K8" s="123">
        <v>1133</v>
      </c>
      <c r="L8" s="123">
        <v>3986</v>
      </c>
      <c r="M8" s="123">
        <v>3577</v>
      </c>
      <c r="N8" s="123">
        <v>6424</v>
      </c>
      <c r="O8" s="123">
        <v>5360</v>
      </c>
      <c r="P8" s="123">
        <v>11784</v>
      </c>
      <c r="R8" s="37"/>
      <c r="S8" s="33"/>
      <c r="T8" s="33"/>
      <c r="U8" s="33"/>
      <c r="V8" s="90"/>
      <c r="W8" s="76"/>
      <c r="X8" s="76"/>
      <c r="Y8" s="76"/>
      <c r="Z8" s="76"/>
      <c r="AA8" s="76"/>
      <c r="AB8" s="76"/>
      <c r="AC8" s="76"/>
    </row>
    <row r="9" spans="1:29">
      <c r="A9" s="164" t="s">
        <v>82</v>
      </c>
      <c r="B9" s="123">
        <v>5</v>
      </c>
      <c r="C9" s="123">
        <v>7</v>
      </c>
      <c r="D9" s="123">
        <v>83</v>
      </c>
      <c r="E9" s="123">
        <v>87</v>
      </c>
      <c r="F9" s="123">
        <v>318</v>
      </c>
      <c r="G9" s="123">
        <v>388</v>
      </c>
      <c r="H9" s="123">
        <v>366</v>
      </c>
      <c r="I9" s="123">
        <v>395</v>
      </c>
      <c r="J9" s="123">
        <v>609</v>
      </c>
      <c r="K9" s="123">
        <v>483</v>
      </c>
      <c r="L9" s="123">
        <v>725</v>
      </c>
      <c r="M9" s="123">
        <v>710</v>
      </c>
      <c r="N9" s="123">
        <v>2106</v>
      </c>
      <c r="O9" s="123">
        <v>2070</v>
      </c>
      <c r="P9" s="123">
        <v>4176</v>
      </c>
      <c r="R9" s="37"/>
      <c r="S9" s="33"/>
      <c r="T9" s="33"/>
      <c r="U9" s="33"/>
      <c r="V9" s="90"/>
      <c r="W9" s="76"/>
      <c r="X9" s="76"/>
      <c r="Y9" s="76"/>
      <c r="Z9" s="76"/>
      <c r="AA9" s="76"/>
      <c r="AB9" s="76"/>
      <c r="AC9" s="76"/>
    </row>
    <row r="10" spans="1:29">
      <c r="A10" s="182" t="s">
        <v>420</v>
      </c>
      <c r="B10" s="123">
        <v>31</v>
      </c>
      <c r="C10" s="123">
        <v>82</v>
      </c>
      <c r="D10" s="123">
        <v>145</v>
      </c>
      <c r="E10" s="123">
        <v>106</v>
      </c>
      <c r="F10" s="123">
        <v>345</v>
      </c>
      <c r="G10" s="123">
        <v>318</v>
      </c>
      <c r="H10" s="123">
        <v>402</v>
      </c>
      <c r="I10" s="123">
        <v>336</v>
      </c>
      <c r="J10" s="123">
        <v>615</v>
      </c>
      <c r="K10" s="123">
        <v>455</v>
      </c>
      <c r="L10" s="123">
        <v>791</v>
      </c>
      <c r="M10" s="123">
        <v>580</v>
      </c>
      <c r="N10" s="123">
        <v>2329</v>
      </c>
      <c r="O10" s="123">
        <v>1877</v>
      </c>
      <c r="P10" s="123">
        <v>4206</v>
      </c>
      <c r="R10" s="37"/>
      <c r="S10" s="33"/>
      <c r="T10" s="33"/>
      <c r="U10" s="33"/>
      <c r="V10" s="90"/>
      <c r="W10" s="76"/>
      <c r="X10" s="76"/>
      <c r="Y10" s="76"/>
      <c r="Z10" s="76"/>
      <c r="AA10" s="76"/>
      <c r="AB10" s="76"/>
      <c r="AC10" s="76"/>
    </row>
    <row r="11" spans="1:29">
      <c r="A11" s="164" t="s">
        <v>421</v>
      </c>
      <c r="B11" s="123">
        <v>34</v>
      </c>
      <c r="C11" s="123">
        <v>52</v>
      </c>
      <c r="D11" s="123">
        <v>48</v>
      </c>
      <c r="E11" s="123">
        <v>38</v>
      </c>
      <c r="F11" s="123">
        <v>133</v>
      </c>
      <c r="G11" s="123">
        <v>119</v>
      </c>
      <c r="H11" s="123">
        <v>240</v>
      </c>
      <c r="I11" s="123">
        <v>156</v>
      </c>
      <c r="J11" s="123">
        <v>529</v>
      </c>
      <c r="K11" s="123">
        <v>307</v>
      </c>
      <c r="L11" s="123">
        <v>1048</v>
      </c>
      <c r="M11" s="123">
        <v>848</v>
      </c>
      <c r="N11" s="123">
        <v>2032</v>
      </c>
      <c r="O11" s="123">
        <v>1520</v>
      </c>
      <c r="P11" s="123">
        <v>3552</v>
      </c>
      <c r="R11" s="33"/>
      <c r="S11" s="33"/>
      <c r="T11" s="33"/>
      <c r="U11" s="33"/>
      <c r="V11" s="90"/>
      <c r="W11" s="76"/>
      <c r="X11" s="76"/>
      <c r="Y11" s="76"/>
      <c r="Z11" s="76"/>
      <c r="AA11" s="76"/>
      <c r="AB11" s="76"/>
      <c r="AC11" s="76"/>
    </row>
    <row r="12" spans="1:29">
      <c r="A12" s="182" t="s">
        <v>96</v>
      </c>
      <c r="B12" s="123">
        <v>0</v>
      </c>
      <c r="C12" s="123">
        <v>1</v>
      </c>
      <c r="D12" s="123">
        <v>7</v>
      </c>
      <c r="E12" s="123">
        <v>10</v>
      </c>
      <c r="F12" s="123">
        <v>45</v>
      </c>
      <c r="G12" s="123">
        <v>63</v>
      </c>
      <c r="H12" s="123">
        <v>73</v>
      </c>
      <c r="I12" s="123">
        <v>89</v>
      </c>
      <c r="J12" s="123">
        <v>226</v>
      </c>
      <c r="K12" s="123">
        <v>265</v>
      </c>
      <c r="L12" s="123">
        <v>669</v>
      </c>
      <c r="M12" s="123">
        <v>1060</v>
      </c>
      <c r="N12" s="123">
        <v>1020</v>
      </c>
      <c r="O12" s="123">
        <v>1488</v>
      </c>
      <c r="P12" s="123">
        <v>2508</v>
      </c>
      <c r="R12" s="38"/>
      <c r="S12" s="38"/>
      <c r="T12" s="38"/>
      <c r="U12" s="38"/>
      <c r="V12" s="90"/>
      <c r="W12" s="76"/>
      <c r="X12" s="76"/>
      <c r="Y12" s="76"/>
      <c r="Z12" s="76"/>
      <c r="AA12" s="76"/>
      <c r="AB12" s="76"/>
      <c r="AC12" s="76"/>
    </row>
    <row r="13" spans="1:29">
      <c r="A13" s="164" t="s">
        <v>86</v>
      </c>
      <c r="B13" s="123">
        <v>21</v>
      </c>
      <c r="C13" s="123">
        <v>45</v>
      </c>
      <c r="D13" s="123">
        <v>16</v>
      </c>
      <c r="E13" s="123">
        <v>25</v>
      </c>
      <c r="F13" s="123">
        <v>34</v>
      </c>
      <c r="G13" s="123">
        <v>43</v>
      </c>
      <c r="H13" s="123">
        <v>21</v>
      </c>
      <c r="I13" s="123">
        <v>26</v>
      </c>
      <c r="J13" s="123">
        <v>46</v>
      </c>
      <c r="K13" s="123">
        <v>68</v>
      </c>
      <c r="L13" s="123">
        <v>122</v>
      </c>
      <c r="M13" s="123">
        <v>211</v>
      </c>
      <c r="N13" s="123">
        <v>260</v>
      </c>
      <c r="O13" s="123">
        <v>418</v>
      </c>
      <c r="P13" s="123">
        <v>678</v>
      </c>
      <c r="R13" s="33"/>
      <c r="S13" s="33"/>
      <c r="T13" s="33"/>
      <c r="U13" s="33"/>
      <c r="V13" s="90"/>
      <c r="W13" s="76"/>
      <c r="X13" s="76"/>
      <c r="Y13" s="76"/>
      <c r="Z13" s="76"/>
      <c r="AA13" s="76"/>
      <c r="AB13" s="76"/>
      <c r="AC13" s="76"/>
    </row>
    <row r="14" spans="1:29">
      <c r="A14" s="182" t="s">
        <v>423</v>
      </c>
      <c r="B14" s="123">
        <v>83</v>
      </c>
      <c r="C14" s="123">
        <v>159</v>
      </c>
      <c r="D14" s="123">
        <v>6</v>
      </c>
      <c r="E14" s="123">
        <v>3</v>
      </c>
      <c r="F14" s="123">
        <v>9</v>
      </c>
      <c r="G14" s="123">
        <v>8</v>
      </c>
      <c r="H14" s="123">
        <v>12</v>
      </c>
      <c r="I14" s="123">
        <v>14</v>
      </c>
      <c r="J14" s="123">
        <v>19</v>
      </c>
      <c r="K14" s="123">
        <v>18</v>
      </c>
      <c r="L14" s="123">
        <v>69</v>
      </c>
      <c r="M14" s="123">
        <v>77</v>
      </c>
      <c r="N14" s="123">
        <v>198</v>
      </c>
      <c r="O14" s="123">
        <v>279</v>
      </c>
      <c r="P14" s="123">
        <v>477</v>
      </c>
      <c r="R14" s="33"/>
      <c r="S14" s="33"/>
      <c r="T14" s="33"/>
      <c r="U14" s="33"/>
      <c r="V14" s="90"/>
      <c r="W14" s="76"/>
      <c r="X14" s="76"/>
      <c r="Y14" s="76"/>
      <c r="Z14" s="76"/>
      <c r="AA14" s="76"/>
      <c r="AB14" s="76"/>
      <c r="AC14" s="76"/>
    </row>
    <row r="15" spans="1:29">
      <c r="A15" s="182" t="s">
        <v>419</v>
      </c>
      <c r="B15" s="123">
        <v>86</v>
      </c>
      <c r="C15" s="123">
        <v>178</v>
      </c>
      <c r="D15" s="123">
        <v>72</v>
      </c>
      <c r="E15" s="123">
        <v>106</v>
      </c>
      <c r="F15" s="123">
        <v>196</v>
      </c>
      <c r="G15" s="123">
        <v>252</v>
      </c>
      <c r="H15" s="123">
        <v>153</v>
      </c>
      <c r="I15" s="123">
        <v>179</v>
      </c>
      <c r="J15" s="123">
        <v>189</v>
      </c>
      <c r="K15" s="123">
        <v>197</v>
      </c>
      <c r="L15" s="123">
        <v>202</v>
      </c>
      <c r="M15" s="123">
        <v>212</v>
      </c>
      <c r="N15" s="123">
        <v>898</v>
      </c>
      <c r="O15" s="123">
        <v>1124</v>
      </c>
      <c r="P15" s="123">
        <v>2022</v>
      </c>
      <c r="V15" s="90"/>
      <c r="W15" s="76"/>
      <c r="X15" s="76"/>
      <c r="Y15" s="76"/>
      <c r="Z15" s="76"/>
      <c r="AA15" s="76"/>
      <c r="AB15" s="76"/>
      <c r="AC15" s="76"/>
    </row>
    <row r="16" spans="1:29" ht="14.4" thickBot="1">
      <c r="A16" s="170" t="s">
        <v>412</v>
      </c>
      <c r="B16" s="170">
        <v>436</v>
      </c>
      <c r="C16" s="170">
        <v>685</v>
      </c>
      <c r="D16" s="170">
        <v>1519</v>
      </c>
      <c r="E16" s="170">
        <v>1570</v>
      </c>
      <c r="F16" s="170">
        <v>4900</v>
      </c>
      <c r="G16" s="170">
        <v>5230</v>
      </c>
      <c r="H16" s="170">
        <v>4926</v>
      </c>
      <c r="I16" s="170">
        <v>4337</v>
      </c>
      <c r="J16" s="170">
        <v>6683</v>
      </c>
      <c r="K16" s="170">
        <v>5140</v>
      </c>
      <c r="L16" s="170">
        <v>9406</v>
      </c>
      <c r="M16" s="170">
        <v>8779</v>
      </c>
      <c r="N16" s="170">
        <v>27870</v>
      </c>
      <c r="O16" s="170">
        <v>25741</v>
      </c>
      <c r="P16" s="170">
        <v>53611</v>
      </c>
      <c r="V16" s="90"/>
      <c r="W16" s="76"/>
      <c r="X16" s="76"/>
      <c r="Y16" s="76"/>
      <c r="Z16" s="76"/>
      <c r="AA16" s="76"/>
      <c r="AB16" s="76"/>
      <c r="AC16" s="76"/>
    </row>
    <row r="17" spans="1:29" ht="14.4" thickTop="1">
      <c r="A17" s="53" t="s">
        <v>457</v>
      </c>
      <c r="P17" s="67"/>
      <c r="R17" s="74"/>
      <c r="V17" s="90"/>
      <c r="W17" s="76"/>
      <c r="X17" s="76"/>
      <c r="Y17" s="76"/>
      <c r="Z17" s="76"/>
      <c r="AA17" s="76"/>
      <c r="AB17" s="76"/>
      <c r="AC17" s="76"/>
    </row>
    <row r="18" spans="1:29">
      <c r="A18" s="53" t="s">
        <v>549</v>
      </c>
      <c r="P18" s="67"/>
      <c r="R18" s="74"/>
      <c r="V18" s="90"/>
      <c r="W18" s="76"/>
      <c r="X18" s="76"/>
      <c r="Y18" s="76"/>
      <c r="Z18" s="76"/>
      <c r="AA18" s="76"/>
      <c r="AB18" s="76"/>
      <c r="AC18" s="76"/>
    </row>
    <row r="19" spans="1:29">
      <c r="A19" s="53" t="s">
        <v>554</v>
      </c>
      <c r="R19" s="74"/>
      <c r="V19" s="90"/>
      <c r="W19" s="76"/>
      <c r="X19" s="76"/>
      <c r="Y19" s="76"/>
      <c r="Z19" s="76"/>
      <c r="AA19" s="76"/>
      <c r="AB19" s="76"/>
      <c r="AC19" s="76"/>
    </row>
    <row r="20" spans="1:29">
      <c r="A20" s="53"/>
      <c r="R20" s="74"/>
      <c r="V20" s="90"/>
      <c r="W20" s="76"/>
      <c r="X20" s="76"/>
      <c r="Y20" s="76"/>
      <c r="Z20" s="76"/>
      <c r="AA20" s="76"/>
      <c r="AB20" s="76"/>
      <c r="AC20" s="76"/>
    </row>
    <row r="21" spans="1:29">
      <c r="A21" s="103" t="s">
        <v>585</v>
      </c>
      <c r="B21" s="103"/>
      <c r="C21" s="103"/>
      <c r="D21" s="103"/>
      <c r="E21" s="103"/>
      <c r="F21" s="103"/>
      <c r="G21" s="103"/>
      <c r="H21" s="103"/>
      <c r="I21" s="103"/>
      <c r="J21" s="103"/>
      <c r="K21" s="103"/>
      <c r="L21" s="103"/>
      <c r="M21" s="103"/>
      <c r="N21" s="103"/>
      <c r="O21" s="103"/>
      <c r="P21" s="103"/>
      <c r="R21" s="74"/>
      <c r="V21" s="90"/>
      <c r="W21" s="76"/>
      <c r="X21" s="76"/>
      <c r="Y21" s="76"/>
      <c r="Z21" s="76"/>
      <c r="AA21" s="76"/>
      <c r="AB21" s="76"/>
      <c r="AC21" s="76"/>
    </row>
    <row r="22" spans="1:29" ht="13.95" customHeight="1" thickBot="1">
      <c r="A22" s="87" t="s">
        <v>550</v>
      </c>
      <c r="B22" s="87"/>
      <c r="C22" s="87"/>
      <c r="D22" s="87"/>
      <c r="E22" s="87"/>
      <c r="F22" s="87"/>
      <c r="G22" s="87"/>
      <c r="H22" s="87"/>
      <c r="I22" s="87"/>
      <c r="J22" s="87"/>
      <c r="K22" s="87"/>
      <c r="L22" s="87"/>
      <c r="M22" s="87"/>
      <c r="N22" s="87"/>
      <c r="O22" s="87"/>
      <c r="P22" s="87"/>
      <c r="V22" s="90"/>
      <c r="W22" s="76"/>
      <c r="X22" s="76"/>
      <c r="Y22" s="76"/>
      <c r="Z22" s="76"/>
      <c r="AA22" s="76"/>
      <c r="AB22" s="76"/>
      <c r="AC22" s="76"/>
    </row>
    <row r="23" spans="1:29" ht="14.4" thickTop="1">
      <c r="A23" s="238" t="s">
        <v>416</v>
      </c>
      <c r="B23" s="240" t="s">
        <v>435</v>
      </c>
      <c r="C23" s="240"/>
      <c r="D23" s="240" t="s">
        <v>436</v>
      </c>
      <c r="E23" s="240"/>
      <c r="F23" s="240" t="s">
        <v>437</v>
      </c>
      <c r="G23" s="240"/>
      <c r="H23" s="237" t="s">
        <v>438</v>
      </c>
      <c r="I23" s="237"/>
      <c r="J23" s="237" t="s">
        <v>439</v>
      </c>
      <c r="K23" s="237"/>
      <c r="L23" s="237" t="s">
        <v>447</v>
      </c>
      <c r="M23" s="237"/>
      <c r="N23" s="237" t="s">
        <v>413</v>
      </c>
      <c r="O23" s="237"/>
      <c r="P23" s="237"/>
      <c r="V23" s="90"/>
      <c r="W23" s="76"/>
      <c r="X23" s="76"/>
      <c r="Y23" s="76"/>
      <c r="Z23" s="76"/>
      <c r="AA23" s="76"/>
      <c r="AB23" s="76"/>
      <c r="AC23" s="76"/>
    </row>
    <row r="24" spans="1:29">
      <c r="A24" s="239"/>
      <c r="B24" s="173" t="s">
        <v>414</v>
      </c>
      <c r="C24" s="173" t="s">
        <v>415</v>
      </c>
      <c r="D24" s="173" t="s">
        <v>414</v>
      </c>
      <c r="E24" s="173" t="s">
        <v>415</v>
      </c>
      <c r="F24" s="173" t="s">
        <v>414</v>
      </c>
      <c r="G24" s="173" t="s">
        <v>415</v>
      </c>
      <c r="H24" s="173" t="s">
        <v>414</v>
      </c>
      <c r="I24" s="173" t="s">
        <v>415</v>
      </c>
      <c r="J24" s="173" t="s">
        <v>414</v>
      </c>
      <c r="K24" s="173" t="s">
        <v>415</v>
      </c>
      <c r="L24" s="173" t="s">
        <v>414</v>
      </c>
      <c r="M24" s="173" t="s">
        <v>415</v>
      </c>
      <c r="N24" s="173" t="s">
        <v>414</v>
      </c>
      <c r="O24" s="173" t="s">
        <v>415</v>
      </c>
      <c r="P24" s="173" t="s">
        <v>412</v>
      </c>
      <c r="V24" s="90"/>
      <c r="W24" s="76"/>
      <c r="X24" s="76"/>
      <c r="Y24" s="76"/>
      <c r="Z24" s="76"/>
      <c r="AA24" s="76"/>
      <c r="AB24" s="76"/>
      <c r="AC24" s="76"/>
    </row>
    <row r="25" spans="1:29">
      <c r="A25" s="164" t="s">
        <v>82</v>
      </c>
      <c r="B25" s="123">
        <v>0</v>
      </c>
      <c r="C25" s="123">
        <v>0</v>
      </c>
      <c r="D25" s="123">
        <v>4</v>
      </c>
      <c r="E25" s="123">
        <v>6</v>
      </c>
      <c r="F25" s="123">
        <v>21</v>
      </c>
      <c r="G25" s="123">
        <v>53</v>
      </c>
      <c r="H25" s="123">
        <v>39</v>
      </c>
      <c r="I25" s="155">
        <v>59</v>
      </c>
      <c r="J25" s="123">
        <v>59</v>
      </c>
      <c r="K25" s="123">
        <v>84</v>
      </c>
      <c r="L25" s="123">
        <v>66</v>
      </c>
      <c r="M25" s="123">
        <v>97</v>
      </c>
      <c r="N25" s="123">
        <v>189</v>
      </c>
      <c r="O25" s="123">
        <v>299</v>
      </c>
      <c r="P25" s="123">
        <v>488</v>
      </c>
      <c r="V25" s="90"/>
      <c r="W25" s="76"/>
      <c r="X25" s="76"/>
      <c r="Y25" s="76"/>
      <c r="Z25" s="76"/>
      <c r="AA25" s="76"/>
      <c r="AB25" s="76"/>
      <c r="AC25" s="76"/>
    </row>
    <row r="26" spans="1:29">
      <c r="A26" s="164" t="s">
        <v>420</v>
      </c>
      <c r="B26" s="123">
        <v>1</v>
      </c>
      <c r="C26" s="123">
        <v>0</v>
      </c>
      <c r="D26" s="123">
        <v>4</v>
      </c>
      <c r="E26" s="123">
        <v>3</v>
      </c>
      <c r="F26" s="123">
        <v>10</v>
      </c>
      <c r="G26" s="123">
        <v>11</v>
      </c>
      <c r="H26" s="123">
        <v>15</v>
      </c>
      <c r="I26" s="155">
        <v>18</v>
      </c>
      <c r="J26" s="123">
        <v>26</v>
      </c>
      <c r="K26" s="123">
        <v>24</v>
      </c>
      <c r="L26" s="123">
        <v>35</v>
      </c>
      <c r="M26" s="123">
        <v>51</v>
      </c>
      <c r="N26" s="123">
        <v>91</v>
      </c>
      <c r="O26" s="123">
        <v>107</v>
      </c>
      <c r="P26" s="123">
        <v>198</v>
      </c>
      <c r="V26" s="90"/>
      <c r="W26" s="76"/>
      <c r="X26" s="76"/>
      <c r="Y26" s="76"/>
      <c r="Z26" s="76"/>
      <c r="AA26" s="76"/>
      <c r="AB26" s="76"/>
      <c r="AC26" s="76"/>
    </row>
    <row r="27" spans="1:29">
      <c r="A27" s="164" t="s">
        <v>86</v>
      </c>
      <c r="B27" s="123">
        <v>1</v>
      </c>
      <c r="C27" s="123">
        <v>3</v>
      </c>
      <c r="D27" s="123">
        <v>2</v>
      </c>
      <c r="E27" s="123">
        <v>12</v>
      </c>
      <c r="F27" s="123">
        <v>6</v>
      </c>
      <c r="G27" s="123">
        <v>19</v>
      </c>
      <c r="H27" s="123">
        <v>9</v>
      </c>
      <c r="I27" s="155">
        <v>17</v>
      </c>
      <c r="J27" s="123">
        <v>12</v>
      </c>
      <c r="K27" s="123">
        <v>24</v>
      </c>
      <c r="L27" s="123">
        <v>13</v>
      </c>
      <c r="M27" s="123">
        <v>35</v>
      </c>
      <c r="N27" s="123">
        <v>43</v>
      </c>
      <c r="O27" s="123">
        <v>110</v>
      </c>
      <c r="P27" s="123">
        <v>153</v>
      </c>
      <c r="Q27" s="89"/>
      <c r="R27" s="67"/>
      <c r="S27" s="67"/>
      <c r="T27" s="67"/>
      <c r="U27" s="67"/>
      <c r="V27" s="76"/>
      <c r="W27" s="76"/>
      <c r="X27" s="76"/>
      <c r="Y27" s="76"/>
      <c r="Z27" s="76"/>
      <c r="AA27" s="76"/>
      <c r="AB27" s="76"/>
      <c r="AC27" s="76"/>
    </row>
    <row r="28" spans="1:29">
      <c r="A28" s="182" t="s">
        <v>419</v>
      </c>
      <c r="B28" s="123">
        <v>0</v>
      </c>
      <c r="C28" s="123">
        <v>0</v>
      </c>
      <c r="D28" s="123">
        <v>4</v>
      </c>
      <c r="E28" s="123">
        <v>12</v>
      </c>
      <c r="F28" s="123">
        <v>15</v>
      </c>
      <c r="G28" s="123">
        <v>41</v>
      </c>
      <c r="H28" s="123">
        <v>19</v>
      </c>
      <c r="I28" s="155">
        <v>24</v>
      </c>
      <c r="J28" s="123">
        <v>30</v>
      </c>
      <c r="K28" s="123">
        <v>37</v>
      </c>
      <c r="L28" s="123">
        <v>31</v>
      </c>
      <c r="M28" s="123">
        <v>51</v>
      </c>
      <c r="N28" s="123">
        <v>99</v>
      </c>
      <c r="O28" s="123">
        <v>165</v>
      </c>
      <c r="P28" s="123">
        <v>264</v>
      </c>
      <c r="Q28" s="89"/>
      <c r="R28" s="67"/>
      <c r="S28" s="67"/>
      <c r="T28" s="67"/>
      <c r="U28" s="67"/>
      <c r="V28" s="76"/>
      <c r="W28" s="76"/>
      <c r="X28" s="76"/>
      <c r="Y28" s="76"/>
      <c r="Z28" s="76"/>
      <c r="AA28" s="76"/>
      <c r="AB28" s="76"/>
      <c r="AC28" s="76"/>
    </row>
    <row r="29" spans="1:29" ht="14.4" thickBot="1">
      <c r="A29" s="170" t="s">
        <v>412</v>
      </c>
      <c r="B29" s="170">
        <v>12</v>
      </c>
      <c r="C29" s="170">
        <v>21</v>
      </c>
      <c r="D29" s="170">
        <v>47</v>
      </c>
      <c r="E29" s="170">
        <v>91</v>
      </c>
      <c r="F29" s="170">
        <v>195</v>
      </c>
      <c r="G29" s="170">
        <v>342</v>
      </c>
      <c r="H29" s="170">
        <v>216</v>
      </c>
      <c r="I29" s="170">
        <v>397</v>
      </c>
      <c r="J29" s="170">
        <v>405</v>
      </c>
      <c r="K29" s="170">
        <v>592</v>
      </c>
      <c r="L29" s="170">
        <v>1022</v>
      </c>
      <c r="M29" s="170">
        <v>1421</v>
      </c>
      <c r="N29" s="170">
        <v>1897</v>
      </c>
      <c r="O29" s="170">
        <v>2864</v>
      </c>
      <c r="P29" s="170">
        <v>4761</v>
      </c>
      <c r="Q29" s="89"/>
      <c r="R29" s="67"/>
      <c r="S29" s="67"/>
      <c r="T29" s="67"/>
      <c r="U29" s="67"/>
      <c r="V29" s="67"/>
      <c r="W29" s="67"/>
      <c r="X29" s="67"/>
    </row>
    <row r="30" spans="1:29" ht="14.4" thickTop="1">
      <c r="A30" s="53" t="s">
        <v>457</v>
      </c>
      <c r="P30" s="67"/>
      <c r="Q30" s="78"/>
      <c r="R30" s="67"/>
      <c r="S30" s="67"/>
      <c r="T30" s="67"/>
      <c r="U30" s="67"/>
      <c r="V30" s="67"/>
      <c r="W30" s="67"/>
      <c r="X30" s="67"/>
    </row>
    <row r="31" spans="1:29">
      <c r="A31" s="234" t="s">
        <v>586</v>
      </c>
      <c r="B31" s="234"/>
      <c r="C31" s="234"/>
      <c r="D31" s="234"/>
      <c r="E31" s="234"/>
      <c r="F31" s="234"/>
      <c r="G31" s="234"/>
      <c r="H31" s="234"/>
      <c r="I31" s="234"/>
      <c r="J31" s="234"/>
      <c r="K31" s="234"/>
      <c r="L31" s="234"/>
      <c r="M31" s="234"/>
      <c r="N31" s="234"/>
      <c r="O31" s="234"/>
      <c r="P31" s="234"/>
    </row>
    <row r="32" spans="1:29">
      <c r="A32" s="234"/>
      <c r="B32" s="234"/>
      <c r="C32" s="234"/>
      <c r="D32" s="234"/>
      <c r="E32" s="234"/>
      <c r="F32" s="234"/>
      <c r="G32" s="234"/>
      <c r="H32" s="234"/>
      <c r="I32" s="234"/>
      <c r="J32" s="234"/>
      <c r="K32" s="234"/>
      <c r="L32" s="234"/>
      <c r="M32" s="234"/>
      <c r="N32" s="234"/>
      <c r="O32" s="234"/>
      <c r="P32" s="234"/>
    </row>
    <row r="33" spans="1:17">
      <c r="A33" s="53"/>
    </row>
    <row r="34" spans="1:17">
      <c r="A34" s="103" t="s">
        <v>491</v>
      </c>
      <c r="B34" s="103"/>
      <c r="C34" s="103"/>
      <c r="D34" s="103"/>
      <c r="E34" s="103"/>
      <c r="F34" s="103"/>
      <c r="G34" s="103"/>
      <c r="H34" s="103"/>
      <c r="I34" s="103"/>
      <c r="J34" s="103"/>
      <c r="K34" s="103"/>
      <c r="L34" s="103"/>
      <c r="M34" s="103"/>
      <c r="N34" s="103"/>
      <c r="O34" s="103"/>
      <c r="P34" s="103"/>
      <c r="Q34" s="89"/>
    </row>
    <row r="35" spans="1:17" ht="14.4" thickBot="1">
      <c r="A35" s="87" t="s">
        <v>553</v>
      </c>
      <c r="B35" s="87"/>
      <c r="C35" s="87"/>
      <c r="D35" s="87"/>
      <c r="E35" s="87"/>
      <c r="F35" s="87"/>
      <c r="G35" s="87"/>
      <c r="H35" s="87"/>
      <c r="I35" s="87"/>
      <c r="J35" s="87"/>
      <c r="K35" s="87"/>
      <c r="L35" s="87"/>
      <c r="M35" s="87"/>
      <c r="N35" s="87"/>
      <c r="O35" s="87"/>
      <c r="P35" s="87"/>
      <c r="Q35" s="89"/>
    </row>
    <row r="36" spans="1:17" ht="13.95" customHeight="1" thickTop="1">
      <c r="A36" s="238" t="s">
        <v>416</v>
      </c>
      <c r="B36" s="240" t="s">
        <v>435</v>
      </c>
      <c r="C36" s="240"/>
      <c r="D36" s="240" t="s">
        <v>436</v>
      </c>
      <c r="E36" s="240"/>
      <c r="F36" s="240" t="s">
        <v>437</v>
      </c>
      <c r="G36" s="240"/>
      <c r="H36" s="237" t="s">
        <v>438</v>
      </c>
      <c r="I36" s="237"/>
      <c r="J36" s="237" t="s">
        <v>439</v>
      </c>
      <c r="K36" s="237"/>
      <c r="L36" s="237" t="s">
        <v>447</v>
      </c>
      <c r="M36" s="237"/>
      <c r="N36" s="237" t="s">
        <v>413</v>
      </c>
      <c r="O36" s="237"/>
      <c r="P36" s="237"/>
      <c r="Q36" s="89"/>
    </row>
    <row r="37" spans="1:17">
      <c r="A37" s="239"/>
      <c r="B37" s="173" t="s">
        <v>414</v>
      </c>
      <c r="C37" s="173" t="s">
        <v>415</v>
      </c>
      <c r="D37" s="173" t="s">
        <v>414</v>
      </c>
      <c r="E37" s="173" t="s">
        <v>415</v>
      </c>
      <c r="F37" s="173" t="s">
        <v>414</v>
      </c>
      <c r="G37" s="173" t="s">
        <v>415</v>
      </c>
      <c r="H37" s="173" t="s">
        <v>414</v>
      </c>
      <c r="I37" s="173" t="s">
        <v>415</v>
      </c>
      <c r="J37" s="173" t="s">
        <v>414</v>
      </c>
      <c r="K37" s="173" t="s">
        <v>415</v>
      </c>
      <c r="L37" s="173" t="s">
        <v>414</v>
      </c>
      <c r="M37" s="173" t="s">
        <v>415</v>
      </c>
      <c r="N37" s="173" t="s">
        <v>414</v>
      </c>
      <c r="O37" s="173" t="s">
        <v>415</v>
      </c>
      <c r="P37" s="173" t="s">
        <v>412</v>
      </c>
      <c r="Q37" s="89"/>
    </row>
    <row r="38" spans="1:17">
      <c r="A38" s="164" t="s">
        <v>81</v>
      </c>
      <c r="B38" s="123">
        <v>3</v>
      </c>
      <c r="C38" s="123">
        <v>7</v>
      </c>
      <c r="D38" s="123">
        <v>37</v>
      </c>
      <c r="E38" s="123">
        <v>45</v>
      </c>
      <c r="F38" s="123">
        <v>104</v>
      </c>
      <c r="G38" s="123">
        <v>100</v>
      </c>
      <c r="H38" s="123">
        <v>65</v>
      </c>
      <c r="I38" s="155">
        <v>79</v>
      </c>
      <c r="J38" s="123">
        <v>71</v>
      </c>
      <c r="K38" s="123">
        <v>74</v>
      </c>
      <c r="L38" s="123">
        <v>51</v>
      </c>
      <c r="M38" s="123">
        <v>72</v>
      </c>
      <c r="N38" s="123">
        <v>331</v>
      </c>
      <c r="O38" s="123">
        <v>377</v>
      </c>
      <c r="P38" s="123">
        <v>708</v>
      </c>
      <c r="Q38" s="89"/>
    </row>
    <row r="39" spans="1:17">
      <c r="A39" s="164" t="s">
        <v>492</v>
      </c>
      <c r="B39" s="123">
        <v>1</v>
      </c>
      <c r="C39" s="123">
        <v>0</v>
      </c>
      <c r="D39" s="123">
        <v>2</v>
      </c>
      <c r="E39" s="123">
        <v>4</v>
      </c>
      <c r="F39" s="123">
        <v>3</v>
      </c>
      <c r="G39" s="123">
        <v>19</v>
      </c>
      <c r="H39" s="123">
        <v>10</v>
      </c>
      <c r="I39" s="155">
        <v>15</v>
      </c>
      <c r="J39" s="123">
        <v>15</v>
      </c>
      <c r="K39" s="123">
        <v>29</v>
      </c>
      <c r="L39" s="123">
        <v>33</v>
      </c>
      <c r="M39" s="123">
        <v>74</v>
      </c>
      <c r="N39" s="123">
        <v>64</v>
      </c>
      <c r="O39" s="123">
        <v>141</v>
      </c>
      <c r="P39" s="123">
        <v>205</v>
      </c>
      <c r="Q39" s="89"/>
    </row>
    <row r="40" spans="1:17">
      <c r="A40" s="164" t="s">
        <v>90</v>
      </c>
      <c r="B40" s="123">
        <v>0</v>
      </c>
      <c r="C40" s="123">
        <v>0</v>
      </c>
      <c r="D40" s="123">
        <v>1</v>
      </c>
      <c r="E40" s="123">
        <v>1</v>
      </c>
      <c r="F40" s="123">
        <v>4</v>
      </c>
      <c r="G40" s="123">
        <v>5</v>
      </c>
      <c r="H40" s="123">
        <v>6</v>
      </c>
      <c r="I40" s="155">
        <v>7</v>
      </c>
      <c r="J40" s="123">
        <v>11</v>
      </c>
      <c r="K40" s="123">
        <v>13</v>
      </c>
      <c r="L40" s="123">
        <v>24</v>
      </c>
      <c r="M40" s="123">
        <v>41</v>
      </c>
      <c r="N40" s="123">
        <v>46</v>
      </c>
      <c r="O40" s="123">
        <v>67</v>
      </c>
      <c r="P40" s="123">
        <v>113</v>
      </c>
      <c r="Q40" s="89"/>
    </row>
    <row r="41" spans="1:17">
      <c r="A41" s="164" t="s">
        <v>82</v>
      </c>
      <c r="B41" s="123">
        <v>0</v>
      </c>
      <c r="C41" s="123">
        <v>0</v>
      </c>
      <c r="D41" s="123">
        <v>2</v>
      </c>
      <c r="E41" s="123">
        <v>1</v>
      </c>
      <c r="F41" s="123">
        <v>8</v>
      </c>
      <c r="G41" s="123">
        <v>12</v>
      </c>
      <c r="H41" s="123">
        <v>7</v>
      </c>
      <c r="I41" s="155">
        <v>18</v>
      </c>
      <c r="J41" s="123">
        <v>13</v>
      </c>
      <c r="K41" s="123">
        <v>17</v>
      </c>
      <c r="L41" s="123">
        <v>15</v>
      </c>
      <c r="M41" s="123">
        <v>23</v>
      </c>
      <c r="N41" s="123">
        <v>45</v>
      </c>
      <c r="O41" s="123">
        <v>71</v>
      </c>
      <c r="P41" s="123">
        <v>116</v>
      </c>
      <c r="Q41" s="89"/>
    </row>
    <row r="42" spans="1:17">
      <c r="A42" s="164" t="s">
        <v>420</v>
      </c>
      <c r="B42" s="123">
        <v>1</v>
      </c>
      <c r="C42" s="123">
        <v>0</v>
      </c>
      <c r="D42" s="123">
        <v>2</v>
      </c>
      <c r="E42" s="123">
        <v>3</v>
      </c>
      <c r="F42" s="123">
        <v>10</v>
      </c>
      <c r="G42" s="123">
        <v>7</v>
      </c>
      <c r="H42" s="123">
        <v>5</v>
      </c>
      <c r="I42" s="155">
        <v>5</v>
      </c>
      <c r="J42" s="123">
        <v>9</v>
      </c>
      <c r="K42" s="123">
        <v>15</v>
      </c>
      <c r="L42" s="123">
        <v>7</v>
      </c>
      <c r="M42" s="123">
        <v>15</v>
      </c>
      <c r="N42" s="123">
        <v>34</v>
      </c>
      <c r="O42" s="123">
        <v>45</v>
      </c>
      <c r="P42" s="123">
        <v>79</v>
      </c>
      <c r="Q42" s="78"/>
    </row>
    <row r="43" spans="1:17">
      <c r="A43" s="164" t="s">
        <v>421</v>
      </c>
      <c r="B43" s="123">
        <v>0</v>
      </c>
      <c r="C43" s="123">
        <v>0</v>
      </c>
      <c r="D43" s="123">
        <v>0</v>
      </c>
      <c r="E43" s="123">
        <v>0</v>
      </c>
      <c r="F43" s="123">
        <v>0</v>
      </c>
      <c r="G43" s="123">
        <v>5</v>
      </c>
      <c r="H43" s="123">
        <v>1</v>
      </c>
      <c r="I43" s="155">
        <v>0</v>
      </c>
      <c r="J43" s="123">
        <v>4</v>
      </c>
      <c r="K43" s="123">
        <v>4</v>
      </c>
      <c r="L43" s="123">
        <v>6</v>
      </c>
      <c r="M43" s="123">
        <v>6</v>
      </c>
      <c r="N43" s="123">
        <v>11</v>
      </c>
      <c r="O43" s="123">
        <v>15</v>
      </c>
      <c r="P43" s="123">
        <v>26</v>
      </c>
      <c r="Q43" s="78"/>
    </row>
    <row r="44" spans="1:17">
      <c r="A44" s="164" t="s">
        <v>96</v>
      </c>
      <c r="B44" s="123">
        <v>0</v>
      </c>
      <c r="C44" s="123">
        <v>0</v>
      </c>
      <c r="D44" s="123">
        <v>0</v>
      </c>
      <c r="E44" s="123">
        <v>0</v>
      </c>
      <c r="F44" s="123">
        <v>0</v>
      </c>
      <c r="G44" s="123">
        <v>3</v>
      </c>
      <c r="H44" s="123">
        <v>3</v>
      </c>
      <c r="I44" s="155">
        <v>2</v>
      </c>
      <c r="J44" s="123">
        <v>2</v>
      </c>
      <c r="K44" s="123">
        <v>4</v>
      </c>
      <c r="L44" s="123">
        <v>3</v>
      </c>
      <c r="M44" s="123">
        <v>16</v>
      </c>
      <c r="N44" s="123">
        <v>8</v>
      </c>
      <c r="O44" s="123">
        <v>25</v>
      </c>
      <c r="P44" s="123">
        <v>33</v>
      </c>
    </row>
    <row r="45" spans="1:17">
      <c r="A45" s="182" t="s">
        <v>86</v>
      </c>
      <c r="B45" s="123">
        <v>1</v>
      </c>
      <c r="C45" s="123">
        <v>4</v>
      </c>
      <c r="D45" s="123">
        <v>8</v>
      </c>
      <c r="E45" s="123">
        <v>13</v>
      </c>
      <c r="F45" s="123">
        <v>7</v>
      </c>
      <c r="G45" s="123">
        <v>16</v>
      </c>
      <c r="H45" s="123">
        <v>2</v>
      </c>
      <c r="I45" s="155">
        <v>11</v>
      </c>
      <c r="J45" s="123">
        <v>5</v>
      </c>
      <c r="K45" s="123">
        <v>13</v>
      </c>
      <c r="L45" s="123">
        <v>8</v>
      </c>
      <c r="M45" s="123">
        <v>12</v>
      </c>
      <c r="N45" s="123">
        <v>31</v>
      </c>
      <c r="O45" s="123">
        <v>69</v>
      </c>
      <c r="P45" s="123">
        <v>100</v>
      </c>
    </row>
    <row r="46" spans="1:17">
      <c r="A46" s="164" t="s">
        <v>423</v>
      </c>
      <c r="B46" s="123">
        <v>1</v>
      </c>
      <c r="C46" s="123">
        <v>1</v>
      </c>
      <c r="D46" s="123">
        <v>0</v>
      </c>
      <c r="E46" s="123">
        <v>0</v>
      </c>
      <c r="F46" s="123">
        <v>0</v>
      </c>
      <c r="G46" s="123">
        <v>0</v>
      </c>
      <c r="H46" s="123">
        <v>0</v>
      </c>
      <c r="I46" s="155">
        <v>1</v>
      </c>
      <c r="J46" s="123">
        <v>0</v>
      </c>
      <c r="K46" s="123">
        <v>0</v>
      </c>
      <c r="L46" s="123">
        <v>0</v>
      </c>
      <c r="M46" s="123">
        <v>0</v>
      </c>
      <c r="N46" s="123">
        <v>1</v>
      </c>
      <c r="O46" s="123">
        <v>2</v>
      </c>
      <c r="P46" s="123">
        <v>3</v>
      </c>
    </row>
    <row r="47" spans="1:17">
      <c r="A47" s="182" t="s">
        <v>419</v>
      </c>
      <c r="B47" s="123">
        <v>0</v>
      </c>
      <c r="C47" s="123">
        <v>2</v>
      </c>
      <c r="D47" s="123">
        <v>2</v>
      </c>
      <c r="E47" s="123">
        <v>3</v>
      </c>
      <c r="F47" s="123">
        <v>8</v>
      </c>
      <c r="G47" s="123">
        <v>18</v>
      </c>
      <c r="H47" s="123">
        <v>8</v>
      </c>
      <c r="I47" s="155">
        <v>9</v>
      </c>
      <c r="J47" s="123">
        <v>18</v>
      </c>
      <c r="K47" s="123">
        <v>12</v>
      </c>
      <c r="L47" s="123">
        <v>9</v>
      </c>
      <c r="M47" s="123">
        <v>24</v>
      </c>
      <c r="N47" s="123">
        <v>45</v>
      </c>
      <c r="O47" s="123">
        <v>68</v>
      </c>
      <c r="P47" s="123">
        <v>113</v>
      </c>
    </row>
    <row r="48" spans="1:17" ht="14.4" thickBot="1">
      <c r="A48" s="170" t="s">
        <v>412</v>
      </c>
      <c r="B48" s="170">
        <v>6</v>
      </c>
      <c r="C48" s="170">
        <v>13</v>
      </c>
      <c r="D48" s="170">
        <v>54</v>
      </c>
      <c r="E48" s="170">
        <v>64</v>
      </c>
      <c r="F48" s="170">
        <v>133</v>
      </c>
      <c r="G48" s="170">
        <v>167</v>
      </c>
      <c r="H48" s="170">
        <v>90</v>
      </c>
      <c r="I48" s="170">
        <v>134</v>
      </c>
      <c r="J48" s="170">
        <v>125</v>
      </c>
      <c r="K48" s="170">
        <v>145</v>
      </c>
      <c r="L48" s="170">
        <v>115</v>
      </c>
      <c r="M48" s="170">
        <v>209</v>
      </c>
      <c r="N48" s="170">
        <v>523</v>
      </c>
      <c r="O48" s="170">
        <v>732</v>
      </c>
      <c r="P48" s="170">
        <v>1255</v>
      </c>
    </row>
    <row r="49" spans="1:16" ht="14.4" thickTop="1">
      <c r="A49" s="53" t="s">
        <v>457</v>
      </c>
      <c r="P49" s="67"/>
    </row>
    <row r="50" spans="1:16">
      <c r="A50" s="53" t="s">
        <v>555</v>
      </c>
      <c r="P50" s="67"/>
    </row>
  </sheetData>
  <mergeCells count="25">
    <mergeCell ref="L36:M36"/>
    <mergeCell ref="N36:P36"/>
    <mergeCell ref="A23:A24"/>
    <mergeCell ref="B23:C23"/>
    <mergeCell ref="D23:E23"/>
    <mergeCell ref="F23:G23"/>
    <mergeCell ref="H23:I23"/>
    <mergeCell ref="J23:K23"/>
    <mergeCell ref="L23:M23"/>
    <mergeCell ref="N23:P23"/>
    <mergeCell ref="A36:A37"/>
    <mergeCell ref="B36:C36"/>
    <mergeCell ref="D36:E36"/>
    <mergeCell ref="F36:G36"/>
    <mergeCell ref="H36:I36"/>
    <mergeCell ref="J36:K36"/>
    <mergeCell ref="A31:P32"/>
    <mergeCell ref="L4:M4"/>
    <mergeCell ref="N4:P4"/>
    <mergeCell ref="A4:A5"/>
    <mergeCell ref="B4:C4"/>
    <mergeCell ref="D4:E4"/>
    <mergeCell ref="F4:G4"/>
    <mergeCell ref="H4:I4"/>
    <mergeCell ref="J4:K4"/>
  </mergeCells>
  <pageMargins left="0.7" right="0.7" top="0.75" bottom="0.75" header="0.3" footer="0.3"/>
  <pageSetup paperSize="9" scale="6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A1:AC333"/>
  <sheetViews>
    <sheetView zoomScaleNormal="100" workbookViewId="0">
      <pane ySplit="5" topLeftCell="A6" activePane="bottomLeft" state="frozen"/>
      <selection pane="bottomLeft"/>
    </sheetView>
  </sheetViews>
  <sheetFormatPr defaultColWidth="9" defaultRowHeight="12.75" customHeight="1"/>
  <cols>
    <col min="1" max="1" width="3.59765625" style="51" customWidth="1"/>
    <col min="2" max="2" width="14.69921875" style="51" bestFit="1" customWidth="1"/>
    <col min="3" max="22" width="6.5" style="51" customWidth="1"/>
    <col min="23" max="24" width="6.5" style="72" customWidth="1"/>
    <col min="25" max="25" width="9" style="72" customWidth="1"/>
    <col min="26" max="16384" width="9" style="51"/>
  </cols>
  <sheetData>
    <row r="1" spans="1:29" s="45" customFormat="1" ht="12.75" customHeight="1">
      <c r="A1" s="103" t="s">
        <v>493</v>
      </c>
      <c r="D1" s="103"/>
      <c r="E1" s="103"/>
      <c r="F1" s="103"/>
      <c r="G1" s="103"/>
      <c r="H1" s="103"/>
      <c r="I1" s="103"/>
      <c r="J1" s="103"/>
      <c r="K1" s="103"/>
      <c r="L1" s="103"/>
      <c r="M1" s="103"/>
      <c r="N1" s="103"/>
      <c r="O1" s="103"/>
      <c r="P1" s="103"/>
      <c r="Q1" s="103"/>
      <c r="R1" s="103"/>
      <c r="S1" s="103"/>
      <c r="T1" s="42"/>
      <c r="U1" s="83"/>
      <c r="V1" s="42"/>
      <c r="W1" s="42"/>
      <c r="X1" s="42"/>
      <c r="Y1" s="83"/>
    </row>
    <row r="2" spans="1:29" s="46" customFormat="1" ht="12.75" customHeight="1">
      <c r="A2" s="87" t="s">
        <v>551</v>
      </c>
      <c r="D2" s="87"/>
      <c r="E2" s="87"/>
      <c r="F2" s="87"/>
      <c r="G2" s="87"/>
      <c r="H2" s="87"/>
      <c r="I2" s="87"/>
      <c r="J2" s="87"/>
      <c r="K2" s="87"/>
      <c r="L2" s="87"/>
      <c r="M2" s="87"/>
      <c r="N2" s="87"/>
      <c r="O2" s="87"/>
      <c r="P2" s="87"/>
      <c r="Q2" s="87"/>
      <c r="R2" s="87"/>
      <c r="S2" s="87"/>
      <c r="T2" s="43"/>
      <c r="U2" s="84"/>
      <c r="V2" s="43"/>
      <c r="W2" s="71"/>
      <c r="X2" s="71"/>
      <c r="Y2" s="68"/>
    </row>
    <row r="3" spans="1:29" s="46" customFormat="1" ht="12.75" customHeight="1" thickBot="1">
      <c r="A3" s="87"/>
      <c r="D3" s="87"/>
      <c r="E3" s="87"/>
      <c r="F3" s="87"/>
      <c r="G3" s="87"/>
      <c r="H3" s="87"/>
      <c r="I3" s="87"/>
      <c r="J3" s="87"/>
      <c r="K3" s="87"/>
      <c r="L3" s="87"/>
      <c r="M3" s="87"/>
      <c r="N3" s="87"/>
      <c r="O3" s="87"/>
      <c r="P3" s="87"/>
      <c r="Q3" s="87"/>
      <c r="R3" s="87"/>
      <c r="S3" s="87"/>
      <c r="T3" s="43"/>
      <c r="U3" s="84"/>
      <c r="V3" s="43"/>
      <c r="W3" s="71"/>
      <c r="X3" s="71"/>
      <c r="Y3" s="68"/>
    </row>
    <row r="4" spans="1:29" s="46" customFormat="1" ht="21.6" customHeight="1">
      <c r="A4" s="241" t="s">
        <v>494</v>
      </c>
      <c r="B4" s="241"/>
      <c r="C4" s="241" t="s">
        <v>81</v>
      </c>
      <c r="D4" s="241"/>
      <c r="E4" s="241" t="s">
        <v>495</v>
      </c>
      <c r="F4" s="241"/>
      <c r="G4" s="241" t="s">
        <v>90</v>
      </c>
      <c r="H4" s="241"/>
      <c r="I4" s="241" t="s">
        <v>82</v>
      </c>
      <c r="J4" s="241"/>
      <c r="K4" s="241" t="s">
        <v>420</v>
      </c>
      <c r="L4" s="241"/>
      <c r="M4" s="241" t="s">
        <v>421</v>
      </c>
      <c r="N4" s="241"/>
      <c r="O4" s="241" t="s">
        <v>582</v>
      </c>
      <c r="P4" s="241"/>
      <c r="Q4" s="241" t="s">
        <v>96</v>
      </c>
      <c r="R4" s="241"/>
      <c r="S4" s="241" t="s">
        <v>86</v>
      </c>
      <c r="T4" s="241"/>
      <c r="U4" s="241" t="s">
        <v>423</v>
      </c>
      <c r="V4" s="241"/>
      <c r="W4" s="241" t="s">
        <v>419</v>
      </c>
      <c r="X4" s="241"/>
      <c r="Y4" s="241" t="s">
        <v>412</v>
      </c>
      <c r="Z4" s="241"/>
      <c r="AA4"/>
      <c r="AB4" t="s">
        <v>412</v>
      </c>
      <c r="AC4"/>
    </row>
    <row r="5" spans="1:29" s="47" customFormat="1" ht="11.4">
      <c r="A5" s="242"/>
      <c r="B5" s="242"/>
      <c r="C5" s="183" t="s">
        <v>496</v>
      </c>
      <c r="D5" s="184">
        <v>2021</v>
      </c>
      <c r="E5" s="183" t="s">
        <v>496</v>
      </c>
      <c r="F5" s="184">
        <v>2021</v>
      </c>
      <c r="G5" s="183" t="s">
        <v>496</v>
      </c>
      <c r="H5" s="184">
        <v>2021</v>
      </c>
      <c r="I5" s="183" t="s">
        <v>496</v>
      </c>
      <c r="J5" s="184">
        <v>2021</v>
      </c>
      <c r="K5" s="183" t="s">
        <v>496</v>
      </c>
      <c r="L5" s="184">
        <v>2021</v>
      </c>
      <c r="M5" s="183" t="s">
        <v>496</v>
      </c>
      <c r="N5" s="184">
        <v>2021</v>
      </c>
      <c r="O5" s="183" t="s">
        <v>496</v>
      </c>
      <c r="P5" s="184">
        <v>2021</v>
      </c>
      <c r="Q5" s="183" t="s">
        <v>496</v>
      </c>
      <c r="R5" s="184">
        <v>2021</v>
      </c>
      <c r="S5" s="183" t="s">
        <v>496</v>
      </c>
      <c r="T5" s="184">
        <v>2021</v>
      </c>
      <c r="U5" s="183" t="s">
        <v>496</v>
      </c>
      <c r="V5" s="184">
        <v>2021</v>
      </c>
      <c r="W5" s="183" t="s">
        <v>496</v>
      </c>
      <c r="X5" s="184">
        <v>2021</v>
      </c>
      <c r="Y5" s="183" t="s">
        <v>496</v>
      </c>
      <c r="Z5" s="184">
        <v>2021</v>
      </c>
    </row>
    <row r="6" spans="1:29" s="47" customFormat="1" ht="11.4">
      <c r="A6" s="114">
        <v>0</v>
      </c>
      <c r="B6" s="114" t="s">
        <v>104</v>
      </c>
      <c r="C6" s="115">
        <v>29469</v>
      </c>
      <c r="D6" s="116">
        <v>37286</v>
      </c>
      <c r="E6" s="115">
        <v>15061</v>
      </c>
      <c r="F6" s="116">
        <v>20702</v>
      </c>
      <c r="G6" s="115">
        <v>12130</v>
      </c>
      <c r="H6" s="117">
        <v>15771</v>
      </c>
      <c r="I6" s="115">
        <v>4780</v>
      </c>
      <c r="J6" s="116">
        <v>6382</v>
      </c>
      <c r="K6" s="115">
        <v>4483</v>
      </c>
      <c r="L6" s="116">
        <v>5743</v>
      </c>
      <c r="M6" s="115">
        <v>3675</v>
      </c>
      <c r="N6" s="116">
        <v>4842</v>
      </c>
      <c r="O6" s="115">
        <v>4761</v>
      </c>
      <c r="P6" s="116">
        <v>5698</v>
      </c>
      <c r="Q6" s="115">
        <v>2711</v>
      </c>
      <c r="R6" s="116">
        <v>3913</v>
      </c>
      <c r="S6" s="115">
        <v>931</v>
      </c>
      <c r="T6" s="116">
        <v>2749</v>
      </c>
      <c r="U6" s="115">
        <v>492</v>
      </c>
      <c r="V6" s="116">
        <v>857</v>
      </c>
      <c r="W6" s="115">
        <v>2399</v>
      </c>
      <c r="X6" s="116">
        <v>3312</v>
      </c>
      <c r="Y6" s="115">
        <v>59627</v>
      </c>
      <c r="Z6" s="116">
        <v>73832</v>
      </c>
    </row>
    <row r="7" spans="1:29" s="48" customFormat="1" ht="12.75" customHeight="1">
      <c r="A7" s="118">
        <v>1</v>
      </c>
      <c r="B7" s="118" t="s">
        <v>105</v>
      </c>
      <c r="C7" s="119">
        <v>8023</v>
      </c>
      <c r="D7" s="120">
        <v>10110</v>
      </c>
      <c r="E7" s="119">
        <v>3243</v>
      </c>
      <c r="F7" s="120">
        <v>4392</v>
      </c>
      <c r="G7" s="119">
        <v>2002</v>
      </c>
      <c r="H7" s="121">
        <v>2482</v>
      </c>
      <c r="I7" s="119">
        <v>1619</v>
      </c>
      <c r="J7" s="120">
        <v>2177</v>
      </c>
      <c r="K7" s="119">
        <v>732</v>
      </c>
      <c r="L7" s="120">
        <v>920</v>
      </c>
      <c r="M7" s="119">
        <v>927</v>
      </c>
      <c r="N7" s="120">
        <v>1179</v>
      </c>
      <c r="O7" s="119">
        <v>1066</v>
      </c>
      <c r="P7" s="120">
        <v>1340</v>
      </c>
      <c r="Q7" s="119">
        <v>293</v>
      </c>
      <c r="R7" s="120">
        <v>445</v>
      </c>
      <c r="S7" s="119">
        <v>75</v>
      </c>
      <c r="T7" s="120">
        <v>245</v>
      </c>
      <c r="U7" s="119">
        <v>92</v>
      </c>
      <c r="V7" s="120">
        <v>177</v>
      </c>
      <c r="W7" s="119">
        <v>1604</v>
      </c>
      <c r="X7" s="120">
        <v>2177</v>
      </c>
      <c r="Y7" s="119">
        <v>14793</v>
      </c>
      <c r="Z7" s="120">
        <v>18305</v>
      </c>
    </row>
    <row r="8" spans="1:29" s="50" customFormat="1" ht="12.75" customHeight="1">
      <c r="A8" s="122">
        <v>114</v>
      </c>
      <c r="B8" s="122" t="s">
        <v>126</v>
      </c>
      <c r="C8" s="123">
        <v>260</v>
      </c>
      <c r="D8" s="124">
        <v>317</v>
      </c>
      <c r="E8" s="123">
        <v>50</v>
      </c>
      <c r="F8" s="124">
        <v>65</v>
      </c>
      <c r="G8" s="123">
        <v>29</v>
      </c>
      <c r="H8" s="125">
        <v>34</v>
      </c>
      <c r="I8" s="123">
        <v>58</v>
      </c>
      <c r="J8" s="124">
        <v>78</v>
      </c>
      <c r="K8" s="123">
        <v>6</v>
      </c>
      <c r="L8" s="124">
        <v>7</v>
      </c>
      <c r="M8" s="123">
        <v>14</v>
      </c>
      <c r="N8" s="124">
        <v>17</v>
      </c>
      <c r="O8" s="123">
        <v>31</v>
      </c>
      <c r="P8" s="124">
        <v>34</v>
      </c>
      <c r="Q8" s="123">
        <v>5</v>
      </c>
      <c r="R8" s="124">
        <v>9</v>
      </c>
      <c r="S8" s="123">
        <v>0</v>
      </c>
      <c r="T8" s="124" t="s">
        <v>466</v>
      </c>
      <c r="U8" s="123" t="s">
        <v>466</v>
      </c>
      <c r="V8" s="124" t="s">
        <v>466</v>
      </c>
      <c r="W8" s="123" t="s">
        <v>466</v>
      </c>
      <c r="X8" s="124" t="s">
        <v>466</v>
      </c>
      <c r="Y8" s="123">
        <v>355</v>
      </c>
      <c r="Z8" s="124">
        <v>429</v>
      </c>
    </row>
    <row r="9" spans="1:29" s="52" customFormat="1" ht="12.75" customHeight="1">
      <c r="A9" s="122">
        <v>115</v>
      </c>
      <c r="B9" s="122" t="s">
        <v>128</v>
      </c>
      <c r="C9" s="123">
        <v>85</v>
      </c>
      <c r="D9" s="124">
        <v>123</v>
      </c>
      <c r="E9" s="123">
        <v>22</v>
      </c>
      <c r="F9" s="124">
        <v>30</v>
      </c>
      <c r="G9" s="123">
        <v>21</v>
      </c>
      <c r="H9" s="125">
        <v>32</v>
      </c>
      <c r="I9" s="123">
        <v>53</v>
      </c>
      <c r="J9" s="124">
        <v>68</v>
      </c>
      <c r="K9" s="123" t="s">
        <v>466</v>
      </c>
      <c r="L9" s="124" t="s">
        <v>466</v>
      </c>
      <c r="M9" s="123">
        <v>8</v>
      </c>
      <c r="N9" s="124">
        <v>9</v>
      </c>
      <c r="O9" s="123">
        <v>32</v>
      </c>
      <c r="P9" s="124">
        <v>36</v>
      </c>
      <c r="Q9" s="123">
        <v>4</v>
      </c>
      <c r="R9" s="124">
        <v>5</v>
      </c>
      <c r="S9" s="123">
        <v>0</v>
      </c>
      <c r="T9" s="124">
        <v>4</v>
      </c>
      <c r="U9" s="123" t="s">
        <v>466</v>
      </c>
      <c r="V9" s="124">
        <v>5</v>
      </c>
      <c r="W9" s="123">
        <v>23</v>
      </c>
      <c r="X9" s="124">
        <v>28</v>
      </c>
      <c r="Y9" s="123">
        <v>180</v>
      </c>
      <c r="Z9" s="124">
        <v>235</v>
      </c>
    </row>
    <row r="10" spans="1:29" s="52" customFormat="1" ht="12.75" customHeight="1">
      <c r="A10" s="122">
        <v>117</v>
      </c>
      <c r="B10" s="122" t="s">
        <v>131</v>
      </c>
      <c r="C10" s="123">
        <v>126</v>
      </c>
      <c r="D10" s="124">
        <v>158</v>
      </c>
      <c r="E10" s="123">
        <v>40</v>
      </c>
      <c r="F10" s="124">
        <v>63</v>
      </c>
      <c r="G10" s="123">
        <v>55</v>
      </c>
      <c r="H10" s="125">
        <v>64</v>
      </c>
      <c r="I10" s="123">
        <v>75</v>
      </c>
      <c r="J10" s="124">
        <v>95</v>
      </c>
      <c r="K10" s="123">
        <v>22</v>
      </c>
      <c r="L10" s="124">
        <v>27</v>
      </c>
      <c r="M10" s="123">
        <v>15</v>
      </c>
      <c r="N10" s="124">
        <v>18</v>
      </c>
      <c r="O10" s="123" t="s">
        <v>466</v>
      </c>
      <c r="P10" s="124" t="s">
        <v>466</v>
      </c>
      <c r="Q10" s="123">
        <v>5</v>
      </c>
      <c r="R10" s="124">
        <v>6</v>
      </c>
      <c r="S10" s="123">
        <v>0</v>
      </c>
      <c r="T10" s="124" t="s">
        <v>466</v>
      </c>
      <c r="U10" s="123">
        <v>4</v>
      </c>
      <c r="V10" s="124">
        <v>6</v>
      </c>
      <c r="W10" s="123">
        <v>8</v>
      </c>
      <c r="X10" s="124">
        <v>9</v>
      </c>
      <c r="Y10" s="123">
        <v>249</v>
      </c>
      <c r="Z10" s="124">
        <v>303</v>
      </c>
    </row>
    <row r="11" spans="1:29" s="52" customFormat="1" ht="12.75" customHeight="1">
      <c r="A11" s="122">
        <v>120</v>
      </c>
      <c r="B11" s="122" t="s">
        <v>130</v>
      </c>
      <c r="C11" s="123">
        <v>112</v>
      </c>
      <c r="D11" s="124">
        <v>165</v>
      </c>
      <c r="E11" s="123">
        <v>32</v>
      </c>
      <c r="F11" s="124">
        <v>50</v>
      </c>
      <c r="G11" s="123">
        <v>22</v>
      </c>
      <c r="H11" s="125">
        <v>31</v>
      </c>
      <c r="I11" s="123" t="s">
        <v>466</v>
      </c>
      <c r="J11" s="124" t="s">
        <v>466</v>
      </c>
      <c r="K11" s="123">
        <v>4</v>
      </c>
      <c r="L11" s="124">
        <v>6</v>
      </c>
      <c r="M11" s="123">
        <v>13</v>
      </c>
      <c r="N11" s="124">
        <v>17</v>
      </c>
      <c r="O11" s="123">
        <v>17</v>
      </c>
      <c r="P11" s="124">
        <v>23</v>
      </c>
      <c r="Q11" s="123" t="s">
        <v>466</v>
      </c>
      <c r="R11" s="124">
        <v>4</v>
      </c>
      <c r="S11" s="123">
        <v>0</v>
      </c>
      <c r="T11" s="124" t="s">
        <v>466</v>
      </c>
      <c r="U11" s="123">
        <v>0</v>
      </c>
      <c r="V11" s="124" t="s">
        <v>466</v>
      </c>
      <c r="W11" s="123" t="s">
        <v>466</v>
      </c>
      <c r="X11" s="124" t="s">
        <v>466</v>
      </c>
      <c r="Y11" s="123">
        <v>169</v>
      </c>
      <c r="Z11" s="124">
        <v>236</v>
      </c>
    </row>
    <row r="12" spans="1:29" s="52" customFormat="1" ht="12.75" customHeight="1">
      <c r="A12" s="122">
        <v>123</v>
      </c>
      <c r="B12" s="122" t="s">
        <v>111</v>
      </c>
      <c r="C12" s="123">
        <v>284</v>
      </c>
      <c r="D12" s="124">
        <v>360</v>
      </c>
      <c r="E12" s="123">
        <v>165</v>
      </c>
      <c r="F12" s="124">
        <v>222</v>
      </c>
      <c r="G12" s="123">
        <v>75</v>
      </c>
      <c r="H12" s="125">
        <v>93</v>
      </c>
      <c r="I12" s="123">
        <v>100</v>
      </c>
      <c r="J12" s="124">
        <v>124</v>
      </c>
      <c r="K12" s="123">
        <v>50</v>
      </c>
      <c r="L12" s="124">
        <v>62</v>
      </c>
      <c r="M12" s="123">
        <v>68</v>
      </c>
      <c r="N12" s="124">
        <v>81</v>
      </c>
      <c r="O12" s="123">
        <v>64</v>
      </c>
      <c r="P12" s="124">
        <v>96</v>
      </c>
      <c r="Q12" s="123">
        <v>7</v>
      </c>
      <c r="R12" s="124">
        <v>13</v>
      </c>
      <c r="S12" s="123">
        <v>4</v>
      </c>
      <c r="T12" s="124">
        <v>15</v>
      </c>
      <c r="U12" s="123">
        <v>7</v>
      </c>
      <c r="V12" s="124">
        <v>13</v>
      </c>
      <c r="W12" s="123">
        <v>203</v>
      </c>
      <c r="X12" s="124">
        <v>235</v>
      </c>
      <c r="Y12" s="123">
        <v>753</v>
      </c>
      <c r="Z12" s="124">
        <v>919</v>
      </c>
    </row>
    <row r="13" spans="1:29" s="52" customFormat="1" ht="12.75" customHeight="1">
      <c r="A13" s="122">
        <v>125</v>
      </c>
      <c r="B13" s="122" t="s">
        <v>108</v>
      </c>
      <c r="C13" s="123">
        <v>105</v>
      </c>
      <c r="D13" s="124">
        <v>120</v>
      </c>
      <c r="E13" s="123">
        <v>43</v>
      </c>
      <c r="F13" s="124">
        <v>60</v>
      </c>
      <c r="G13" s="123">
        <v>18</v>
      </c>
      <c r="H13" s="125">
        <v>24</v>
      </c>
      <c r="I13" s="123">
        <v>10</v>
      </c>
      <c r="J13" s="124">
        <v>19</v>
      </c>
      <c r="K13" s="123">
        <v>7</v>
      </c>
      <c r="L13" s="124">
        <v>10</v>
      </c>
      <c r="M13" s="123">
        <v>10</v>
      </c>
      <c r="N13" s="124">
        <v>13</v>
      </c>
      <c r="O13" s="123">
        <v>8</v>
      </c>
      <c r="P13" s="124">
        <v>7</v>
      </c>
      <c r="Q13" s="123" t="s">
        <v>466</v>
      </c>
      <c r="R13" s="124" t="s">
        <v>466</v>
      </c>
      <c r="S13" s="123" t="s">
        <v>466</v>
      </c>
      <c r="T13" s="124" t="s">
        <v>466</v>
      </c>
      <c r="U13" s="123">
        <v>0</v>
      </c>
      <c r="V13" s="124">
        <v>0</v>
      </c>
      <c r="W13" s="123">
        <v>42</v>
      </c>
      <c r="X13" s="124">
        <v>57</v>
      </c>
      <c r="Y13" s="123">
        <v>190</v>
      </c>
      <c r="Z13" s="124">
        <v>230</v>
      </c>
    </row>
    <row r="14" spans="1:29" s="52" customFormat="1" ht="12.75" customHeight="1">
      <c r="A14" s="122">
        <v>126</v>
      </c>
      <c r="B14" s="122" t="s">
        <v>110</v>
      </c>
      <c r="C14" s="123">
        <v>377</v>
      </c>
      <c r="D14" s="124">
        <v>468</v>
      </c>
      <c r="E14" s="123">
        <v>128</v>
      </c>
      <c r="F14" s="124">
        <v>185</v>
      </c>
      <c r="G14" s="123">
        <v>105</v>
      </c>
      <c r="H14" s="125">
        <v>131</v>
      </c>
      <c r="I14" s="123">
        <v>74</v>
      </c>
      <c r="J14" s="124">
        <v>99</v>
      </c>
      <c r="K14" s="123">
        <v>62</v>
      </c>
      <c r="L14" s="124">
        <v>75</v>
      </c>
      <c r="M14" s="123">
        <v>53</v>
      </c>
      <c r="N14" s="124">
        <v>65</v>
      </c>
      <c r="O14" s="123">
        <v>56</v>
      </c>
      <c r="P14" s="124">
        <v>61</v>
      </c>
      <c r="Q14" s="123">
        <v>15</v>
      </c>
      <c r="R14" s="124">
        <v>26</v>
      </c>
      <c r="S14" s="123">
        <v>12</v>
      </c>
      <c r="T14" s="124">
        <v>27</v>
      </c>
      <c r="U14" s="123">
        <v>9</v>
      </c>
      <c r="V14" s="124">
        <v>14</v>
      </c>
      <c r="W14" s="123">
        <v>0</v>
      </c>
      <c r="X14" s="124">
        <v>0</v>
      </c>
      <c r="Y14" s="123">
        <v>668</v>
      </c>
      <c r="Z14" s="124">
        <v>834</v>
      </c>
    </row>
    <row r="15" spans="1:29" s="52" customFormat="1" ht="12.75" customHeight="1">
      <c r="A15" s="122">
        <v>127</v>
      </c>
      <c r="B15" s="122" t="s">
        <v>106</v>
      </c>
      <c r="C15" s="126">
        <v>322</v>
      </c>
      <c r="D15" s="124">
        <v>462</v>
      </c>
      <c r="E15" s="126">
        <v>111</v>
      </c>
      <c r="F15" s="124">
        <v>146</v>
      </c>
      <c r="G15" s="123">
        <v>66</v>
      </c>
      <c r="H15" s="125">
        <v>89</v>
      </c>
      <c r="I15" s="126">
        <v>85</v>
      </c>
      <c r="J15" s="124">
        <v>121</v>
      </c>
      <c r="K15" s="126">
        <v>41</v>
      </c>
      <c r="L15" s="124">
        <v>60</v>
      </c>
      <c r="M15" s="126">
        <v>32</v>
      </c>
      <c r="N15" s="124">
        <v>45</v>
      </c>
      <c r="O15" s="126">
        <v>56</v>
      </c>
      <c r="P15" s="124">
        <v>111</v>
      </c>
      <c r="Q15" s="126">
        <v>28</v>
      </c>
      <c r="R15" s="124">
        <v>39</v>
      </c>
      <c r="S15" s="126" t="s">
        <v>466</v>
      </c>
      <c r="T15" s="124">
        <v>7</v>
      </c>
      <c r="U15" s="126">
        <v>4</v>
      </c>
      <c r="V15" s="124">
        <v>5</v>
      </c>
      <c r="W15" s="126">
        <v>0</v>
      </c>
      <c r="X15" s="124">
        <v>0</v>
      </c>
      <c r="Y15" s="126">
        <v>552</v>
      </c>
      <c r="Z15" s="124">
        <v>726</v>
      </c>
    </row>
    <row r="16" spans="1:29" s="52" customFormat="1" ht="12.75" customHeight="1">
      <c r="A16" s="122">
        <v>128</v>
      </c>
      <c r="B16" s="122" t="s">
        <v>117</v>
      </c>
      <c r="C16" s="123">
        <v>65</v>
      </c>
      <c r="D16" s="124">
        <v>90</v>
      </c>
      <c r="E16" s="123">
        <v>11</v>
      </c>
      <c r="F16" s="124">
        <v>21</v>
      </c>
      <c r="G16" s="123">
        <v>8</v>
      </c>
      <c r="H16" s="125">
        <v>14</v>
      </c>
      <c r="I16" s="123">
        <v>17</v>
      </c>
      <c r="J16" s="124">
        <v>25</v>
      </c>
      <c r="K16" s="123">
        <v>9</v>
      </c>
      <c r="L16" s="124">
        <v>9</v>
      </c>
      <c r="M16" s="123">
        <v>4</v>
      </c>
      <c r="N16" s="124">
        <v>4</v>
      </c>
      <c r="O16" s="123">
        <v>5</v>
      </c>
      <c r="P16" s="124">
        <v>6</v>
      </c>
      <c r="Q16" s="123">
        <v>0</v>
      </c>
      <c r="R16" s="124">
        <v>0</v>
      </c>
      <c r="S16" s="123" t="s">
        <v>466</v>
      </c>
      <c r="T16" s="124" t="s">
        <v>466</v>
      </c>
      <c r="U16" s="123" t="s">
        <v>466</v>
      </c>
      <c r="V16" s="124" t="s">
        <v>466</v>
      </c>
      <c r="W16" s="123" t="s">
        <v>466</v>
      </c>
      <c r="X16" s="124" t="s">
        <v>466</v>
      </c>
      <c r="Y16" s="123">
        <v>87</v>
      </c>
      <c r="Z16" s="124">
        <v>120</v>
      </c>
    </row>
    <row r="17" spans="1:26" s="52" customFormat="1" ht="12.75" customHeight="1">
      <c r="A17" s="122">
        <v>136</v>
      </c>
      <c r="B17" s="122" t="s">
        <v>109</v>
      </c>
      <c r="C17" s="123">
        <v>388</v>
      </c>
      <c r="D17" s="124">
        <v>493</v>
      </c>
      <c r="E17" s="123">
        <v>112</v>
      </c>
      <c r="F17" s="124">
        <v>249</v>
      </c>
      <c r="G17" s="123">
        <v>78</v>
      </c>
      <c r="H17" s="125">
        <v>98</v>
      </c>
      <c r="I17" s="123">
        <v>29</v>
      </c>
      <c r="J17" s="124">
        <v>47</v>
      </c>
      <c r="K17" s="123">
        <v>77</v>
      </c>
      <c r="L17" s="124">
        <v>92</v>
      </c>
      <c r="M17" s="123">
        <v>43</v>
      </c>
      <c r="N17" s="124">
        <v>68</v>
      </c>
      <c r="O17" s="123">
        <v>69</v>
      </c>
      <c r="P17" s="124">
        <v>100</v>
      </c>
      <c r="Q17" s="123" t="s">
        <v>466</v>
      </c>
      <c r="R17" s="124">
        <v>12</v>
      </c>
      <c r="S17" s="123" t="s">
        <v>466</v>
      </c>
      <c r="T17" s="124">
        <v>8</v>
      </c>
      <c r="U17" s="123">
        <v>4</v>
      </c>
      <c r="V17" s="124">
        <v>7</v>
      </c>
      <c r="W17" s="123">
        <v>0</v>
      </c>
      <c r="X17" s="124">
        <v>220</v>
      </c>
      <c r="Y17" s="123">
        <v>629</v>
      </c>
      <c r="Z17" s="124">
        <v>989</v>
      </c>
    </row>
    <row r="18" spans="1:26" s="52" customFormat="1" ht="12.75" customHeight="1">
      <c r="A18" s="122">
        <v>138</v>
      </c>
      <c r="B18" s="122" t="s">
        <v>124</v>
      </c>
      <c r="C18" s="123">
        <v>163</v>
      </c>
      <c r="D18" s="124">
        <v>209</v>
      </c>
      <c r="E18" s="123">
        <v>58</v>
      </c>
      <c r="F18" s="124">
        <v>77</v>
      </c>
      <c r="G18" s="123">
        <v>56</v>
      </c>
      <c r="H18" s="125">
        <v>72</v>
      </c>
      <c r="I18" s="123" t="s">
        <v>466</v>
      </c>
      <c r="J18" s="124" t="s">
        <v>466</v>
      </c>
      <c r="K18" s="123">
        <v>30</v>
      </c>
      <c r="L18" s="124">
        <v>35</v>
      </c>
      <c r="M18" s="123">
        <v>25</v>
      </c>
      <c r="N18" s="124">
        <v>37</v>
      </c>
      <c r="O18" s="123">
        <v>57</v>
      </c>
      <c r="P18" s="124">
        <v>63</v>
      </c>
      <c r="Q18" s="123">
        <v>9</v>
      </c>
      <c r="R18" s="124">
        <v>13</v>
      </c>
      <c r="S18" s="123">
        <v>6</v>
      </c>
      <c r="T18" s="124">
        <v>15</v>
      </c>
      <c r="U18" s="123">
        <v>0</v>
      </c>
      <c r="V18" s="124" t="s">
        <v>466</v>
      </c>
      <c r="W18" s="123">
        <v>108</v>
      </c>
      <c r="X18" s="124">
        <v>138</v>
      </c>
      <c r="Y18" s="123">
        <v>352</v>
      </c>
      <c r="Z18" s="124">
        <v>426</v>
      </c>
    </row>
    <row r="19" spans="1:26" s="52" customFormat="1" ht="12.75" customHeight="1">
      <c r="A19" s="122">
        <v>139</v>
      </c>
      <c r="B19" s="122" t="s">
        <v>127</v>
      </c>
      <c r="C19" s="123">
        <v>62</v>
      </c>
      <c r="D19" s="124">
        <v>90</v>
      </c>
      <c r="E19" s="123">
        <v>53</v>
      </c>
      <c r="F19" s="124">
        <v>79</v>
      </c>
      <c r="G19" s="123">
        <v>41</v>
      </c>
      <c r="H19" s="125">
        <v>50</v>
      </c>
      <c r="I19" s="123">
        <v>8</v>
      </c>
      <c r="J19" s="124">
        <v>15</v>
      </c>
      <c r="K19" s="123">
        <v>10</v>
      </c>
      <c r="L19" s="124">
        <v>10</v>
      </c>
      <c r="M19" s="123">
        <v>20</v>
      </c>
      <c r="N19" s="124">
        <v>27</v>
      </c>
      <c r="O19" s="123">
        <v>16</v>
      </c>
      <c r="P19" s="124">
        <v>22</v>
      </c>
      <c r="Q19" s="123">
        <v>13</v>
      </c>
      <c r="R19" s="124">
        <v>19</v>
      </c>
      <c r="S19" s="123" t="s">
        <v>466</v>
      </c>
      <c r="T19" s="124" t="s">
        <v>466</v>
      </c>
      <c r="U19" s="123" t="s">
        <v>466</v>
      </c>
      <c r="V19" s="124" t="s">
        <v>466</v>
      </c>
      <c r="W19" s="123">
        <v>0</v>
      </c>
      <c r="X19" s="124" t="s">
        <v>466</v>
      </c>
      <c r="Y19" s="123">
        <v>153</v>
      </c>
      <c r="Z19" s="124">
        <v>201</v>
      </c>
    </row>
    <row r="20" spans="1:26" s="52" customFormat="1" ht="12.75" customHeight="1">
      <c r="A20" s="122">
        <v>140</v>
      </c>
      <c r="B20" s="122" t="s">
        <v>115</v>
      </c>
      <c r="C20" s="123">
        <v>12</v>
      </c>
      <c r="D20" s="124">
        <v>20</v>
      </c>
      <c r="E20" s="123">
        <v>7</v>
      </c>
      <c r="F20" s="124">
        <v>11</v>
      </c>
      <c r="G20" s="123">
        <v>12</v>
      </c>
      <c r="H20" s="125">
        <v>14</v>
      </c>
      <c r="I20" s="123" t="s">
        <v>466</v>
      </c>
      <c r="J20" s="124" t="s">
        <v>466</v>
      </c>
      <c r="K20" s="123" t="s">
        <v>466</v>
      </c>
      <c r="L20" s="124" t="s">
        <v>466</v>
      </c>
      <c r="M20" s="123" t="s">
        <v>466</v>
      </c>
      <c r="N20" s="124" t="s">
        <v>466</v>
      </c>
      <c r="O20" s="123">
        <v>0</v>
      </c>
      <c r="P20" s="124">
        <v>0</v>
      </c>
      <c r="Q20" s="123">
        <v>0</v>
      </c>
      <c r="R20" s="124" t="s">
        <v>466</v>
      </c>
      <c r="S20" s="123">
        <v>0</v>
      </c>
      <c r="T20" s="124" t="s">
        <v>466</v>
      </c>
      <c r="U20" s="123" t="s">
        <v>466</v>
      </c>
      <c r="V20" s="124" t="s">
        <v>466</v>
      </c>
      <c r="W20" s="123">
        <v>0</v>
      </c>
      <c r="X20" s="124">
        <v>0</v>
      </c>
      <c r="Y20" s="123">
        <v>31</v>
      </c>
      <c r="Z20" s="124">
        <v>41</v>
      </c>
    </row>
    <row r="21" spans="1:26" s="52" customFormat="1" ht="12.75" customHeight="1">
      <c r="A21" s="122">
        <v>160</v>
      </c>
      <c r="B21" s="122" t="s">
        <v>125</v>
      </c>
      <c r="C21" s="123">
        <v>171</v>
      </c>
      <c r="D21" s="124">
        <v>204</v>
      </c>
      <c r="E21" s="123">
        <v>46</v>
      </c>
      <c r="F21" s="124">
        <v>65</v>
      </c>
      <c r="G21" s="123">
        <v>40</v>
      </c>
      <c r="H21" s="125">
        <v>57</v>
      </c>
      <c r="I21" s="123">
        <v>74</v>
      </c>
      <c r="J21" s="124">
        <v>88</v>
      </c>
      <c r="K21" s="123">
        <v>5</v>
      </c>
      <c r="L21" s="124">
        <v>11</v>
      </c>
      <c r="M21" s="123">
        <v>0</v>
      </c>
      <c r="N21" s="124">
        <v>0</v>
      </c>
      <c r="O21" s="123">
        <v>24</v>
      </c>
      <c r="P21" s="124">
        <v>28</v>
      </c>
      <c r="Q21" s="123">
        <v>0</v>
      </c>
      <c r="R21" s="124">
        <v>0</v>
      </c>
      <c r="S21" s="123">
        <v>4</v>
      </c>
      <c r="T21" s="124">
        <v>15</v>
      </c>
      <c r="U21" s="123" t="s">
        <v>466</v>
      </c>
      <c r="V21" s="124" t="s">
        <v>466</v>
      </c>
      <c r="W21" s="123">
        <v>137</v>
      </c>
      <c r="X21" s="124">
        <v>149</v>
      </c>
      <c r="Y21" s="123">
        <v>409</v>
      </c>
      <c r="Z21" s="124">
        <v>474</v>
      </c>
    </row>
    <row r="22" spans="1:26" s="52" customFormat="1" ht="12.75" customHeight="1">
      <c r="A22" s="122">
        <v>162</v>
      </c>
      <c r="B22" s="122" t="s">
        <v>107</v>
      </c>
      <c r="C22" s="123">
        <v>35</v>
      </c>
      <c r="D22" s="124">
        <v>53</v>
      </c>
      <c r="E22" s="123">
        <v>19</v>
      </c>
      <c r="F22" s="124">
        <v>25</v>
      </c>
      <c r="G22" s="123">
        <v>21</v>
      </c>
      <c r="H22" s="125">
        <v>24</v>
      </c>
      <c r="I22" s="123">
        <v>4</v>
      </c>
      <c r="J22" s="124">
        <v>5</v>
      </c>
      <c r="K22" s="123">
        <v>11</v>
      </c>
      <c r="L22" s="124">
        <v>19</v>
      </c>
      <c r="M22" s="123" t="s">
        <v>466</v>
      </c>
      <c r="N22" s="124">
        <v>5</v>
      </c>
      <c r="O22" s="123">
        <v>10</v>
      </c>
      <c r="P22" s="124">
        <v>15</v>
      </c>
      <c r="Q22" s="123" t="s">
        <v>466</v>
      </c>
      <c r="R22" s="124" t="s">
        <v>466</v>
      </c>
      <c r="S22" s="123">
        <v>0</v>
      </c>
      <c r="T22" s="124" t="s">
        <v>466</v>
      </c>
      <c r="U22" s="123" t="s">
        <v>466</v>
      </c>
      <c r="V22" s="124">
        <v>4</v>
      </c>
      <c r="W22" s="123">
        <v>0</v>
      </c>
      <c r="X22" s="124">
        <v>0</v>
      </c>
      <c r="Y22" s="123">
        <v>85</v>
      </c>
      <c r="Z22" s="124">
        <v>120</v>
      </c>
    </row>
    <row r="23" spans="1:26" s="52" customFormat="1" ht="12.75" customHeight="1">
      <c r="A23" s="122">
        <v>163</v>
      </c>
      <c r="B23" s="122" t="s">
        <v>119</v>
      </c>
      <c r="C23" s="123">
        <v>174</v>
      </c>
      <c r="D23" s="124">
        <v>231</v>
      </c>
      <c r="E23" s="123">
        <v>71</v>
      </c>
      <c r="F23" s="124">
        <v>93</v>
      </c>
      <c r="G23" s="123">
        <v>51</v>
      </c>
      <c r="H23" s="125">
        <v>66</v>
      </c>
      <c r="I23" s="123">
        <v>50</v>
      </c>
      <c r="J23" s="124">
        <v>61</v>
      </c>
      <c r="K23" s="123">
        <v>31</v>
      </c>
      <c r="L23" s="124">
        <v>33</v>
      </c>
      <c r="M23" s="123">
        <v>9</v>
      </c>
      <c r="N23" s="124">
        <v>13</v>
      </c>
      <c r="O23" s="123">
        <v>17</v>
      </c>
      <c r="P23" s="124">
        <v>19</v>
      </c>
      <c r="Q23" s="123">
        <v>9</v>
      </c>
      <c r="R23" s="124">
        <v>15</v>
      </c>
      <c r="S23" s="123">
        <v>0</v>
      </c>
      <c r="T23" s="124" t="s">
        <v>466</v>
      </c>
      <c r="U23" s="123" t="s">
        <v>466</v>
      </c>
      <c r="V23" s="124" t="s">
        <v>466</v>
      </c>
      <c r="W23" s="123">
        <v>8</v>
      </c>
      <c r="X23" s="124">
        <v>10</v>
      </c>
      <c r="Y23" s="123">
        <v>341</v>
      </c>
      <c r="Z23" s="124">
        <v>418</v>
      </c>
    </row>
    <row r="24" spans="1:26" s="52" customFormat="1" ht="12.75" customHeight="1">
      <c r="A24" s="122">
        <v>180</v>
      </c>
      <c r="B24" s="122" t="s">
        <v>121</v>
      </c>
      <c r="C24" s="123">
        <v>3538</v>
      </c>
      <c r="D24" s="124">
        <v>4358</v>
      </c>
      <c r="E24" s="123">
        <v>1665</v>
      </c>
      <c r="F24" s="124">
        <v>2120</v>
      </c>
      <c r="G24" s="123">
        <v>811</v>
      </c>
      <c r="H24" s="125">
        <v>980</v>
      </c>
      <c r="I24" s="123">
        <v>761</v>
      </c>
      <c r="J24" s="124">
        <v>999</v>
      </c>
      <c r="K24" s="123">
        <v>135</v>
      </c>
      <c r="L24" s="124">
        <v>166</v>
      </c>
      <c r="M24" s="123">
        <v>461</v>
      </c>
      <c r="N24" s="124">
        <v>556</v>
      </c>
      <c r="O24" s="123">
        <v>239</v>
      </c>
      <c r="P24" s="124">
        <v>268</v>
      </c>
      <c r="Q24" s="123">
        <v>117</v>
      </c>
      <c r="R24" s="124">
        <v>164</v>
      </c>
      <c r="S24" s="123">
        <v>30</v>
      </c>
      <c r="T24" s="124">
        <v>82</v>
      </c>
      <c r="U24" s="123">
        <v>26</v>
      </c>
      <c r="V24" s="124">
        <v>42</v>
      </c>
      <c r="W24" s="123">
        <v>0</v>
      </c>
      <c r="X24" s="124">
        <v>0</v>
      </c>
      <c r="Y24" s="123">
        <v>5875</v>
      </c>
      <c r="Z24" s="124">
        <v>7089</v>
      </c>
    </row>
    <row r="25" spans="1:26" s="52" customFormat="1" ht="12.75" customHeight="1">
      <c r="A25" s="122">
        <v>181</v>
      </c>
      <c r="B25" s="122" t="s">
        <v>123</v>
      </c>
      <c r="C25" s="123">
        <v>509</v>
      </c>
      <c r="D25" s="124">
        <v>642</v>
      </c>
      <c r="E25" s="123">
        <v>101</v>
      </c>
      <c r="F25" s="124">
        <v>136</v>
      </c>
      <c r="G25" s="123">
        <v>79</v>
      </c>
      <c r="H25" s="125">
        <v>95</v>
      </c>
      <c r="I25" s="123">
        <v>5</v>
      </c>
      <c r="J25" s="124">
        <v>7</v>
      </c>
      <c r="K25" s="123">
        <v>13</v>
      </c>
      <c r="L25" s="124">
        <v>18</v>
      </c>
      <c r="M25" s="123">
        <v>19</v>
      </c>
      <c r="N25" s="124">
        <v>28</v>
      </c>
      <c r="O25" s="123">
        <v>24</v>
      </c>
      <c r="P25" s="124">
        <v>27</v>
      </c>
      <c r="Q25" s="123">
        <v>10</v>
      </c>
      <c r="R25" s="124">
        <v>21</v>
      </c>
      <c r="S25" s="123">
        <v>4</v>
      </c>
      <c r="T25" s="124">
        <v>7</v>
      </c>
      <c r="U25" s="123" t="s">
        <v>466</v>
      </c>
      <c r="V25" s="124">
        <v>4</v>
      </c>
      <c r="W25" s="123">
        <v>484</v>
      </c>
      <c r="X25" s="124">
        <v>581</v>
      </c>
      <c r="Y25" s="123">
        <v>1023</v>
      </c>
      <c r="Z25" s="124">
        <v>1224</v>
      </c>
    </row>
    <row r="26" spans="1:26" s="52" customFormat="1" ht="12.75" customHeight="1">
      <c r="A26" s="122">
        <v>182</v>
      </c>
      <c r="B26" s="122" t="s">
        <v>113</v>
      </c>
      <c r="C26" s="123">
        <v>268</v>
      </c>
      <c r="D26" s="124">
        <v>348</v>
      </c>
      <c r="E26" s="123">
        <v>119</v>
      </c>
      <c r="F26" s="124">
        <v>156</v>
      </c>
      <c r="G26" s="123">
        <v>69</v>
      </c>
      <c r="H26" s="125">
        <v>88</v>
      </c>
      <c r="I26" s="123" t="s">
        <v>466</v>
      </c>
      <c r="J26" s="124" t="s">
        <v>466</v>
      </c>
      <c r="K26" s="123">
        <v>31</v>
      </c>
      <c r="L26" s="124">
        <v>41</v>
      </c>
      <c r="M26" s="123">
        <v>40</v>
      </c>
      <c r="N26" s="124">
        <v>50</v>
      </c>
      <c r="O26" s="123">
        <v>36</v>
      </c>
      <c r="P26" s="124">
        <v>40</v>
      </c>
      <c r="Q26" s="123">
        <v>9</v>
      </c>
      <c r="R26" s="124">
        <v>11</v>
      </c>
      <c r="S26" s="123" t="s">
        <v>466</v>
      </c>
      <c r="T26" s="124" t="s">
        <v>466</v>
      </c>
      <c r="U26" s="123">
        <v>11</v>
      </c>
      <c r="V26" s="124">
        <v>15</v>
      </c>
      <c r="W26" s="123">
        <v>50</v>
      </c>
      <c r="X26" s="124">
        <v>66</v>
      </c>
      <c r="Y26" s="123">
        <v>488</v>
      </c>
      <c r="Z26" s="124">
        <v>605</v>
      </c>
    </row>
    <row r="27" spans="1:26" s="52" customFormat="1" ht="12.75" customHeight="1">
      <c r="A27" s="122">
        <v>183</v>
      </c>
      <c r="B27" s="122" t="s">
        <v>122</v>
      </c>
      <c r="C27" s="123">
        <v>170</v>
      </c>
      <c r="D27" s="124">
        <v>215</v>
      </c>
      <c r="E27" s="123">
        <v>79</v>
      </c>
      <c r="F27" s="124">
        <v>109</v>
      </c>
      <c r="G27" s="123">
        <v>41</v>
      </c>
      <c r="H27" s="125">
        <v>49</v>
      </c>
      <c r="I27" s="123" t="s">
        <v>466</v>
      </c>
      <c r="J27" s="124" t="s">
        <v>466</v>
      </c>
      <c r="K27" s="123">
        <v>16</v>
      </c>
      <c r="L27" s="124">
        <v>21</v>
      </c>
      <c r="M27" s="123">
        <v>25</v>
      </c>
      <c r="N27" s="124">
        <v>34</v>
      </c>
      <c r="O27" s="123">
        <v>48</v>
      </c>
      <c r="P27" s="124">
        <v>57</v>
      </c>
      <c r="Q27" s="123">
        <v>9</v>
      </c>
      <c r="R27" s="124">
        <v>10</v>
      </c>
      <c r="S27" s="123" t="s">
        <v>466</v>
      </c>
      <c r="T27" s="124">
        <v>16</v>
      </c>
      <c r="U27" s="123" t="s">
        <v>466</v>
      </c>
      <c r="V27" s="124">
        <v>4</v>
      </c>
      <c r="W27" s="123">
        <v>80</v>
      </c>
      <c r="X27" s="124">
        <v>96</v>
      </c>
      <c r="Y27" s="123">
        <v>344</v>
      </c>
      <c r="Z27" s="124">
        <v>414</v>
      </c>
    </row>
    <row r="28" spans="1:26" s="52" customFormat="1" ht="12.75" customHeight="1">
      <c r="A28" s="122">
        <v>184</v>
      </c>
      <c r="B28" s="122" t="s">
        <v>120</v>
      </c>
      <c r="C28" s="123">
        <v>214</v>
      </c>
      <c r="D28" s="124">
        <v>282</v>
      </c>
      <c r="E28" s="123">
        <v>92</v>
      </c>
      <c r="F28" s="124">
        <v>125</v>
      </c>
      <c r="G28" s="123">
        <v>59</v>
      </c>
      <c r="H28" s="125">
        <v>76</v>
      </c>
      <c r="I28" s="123">
        <v>32</v>
      </c>
      <c r="J28" s="124">
        <v>55</v>
      </c>
      <c r="K28" s="123">
        <v>39</v>
      </c>
      <c r="L28" s="124">
        <v>57</v>
      </c>
      <c r="M28" s="123">
        <v>6</v>
      </c>
      <c r="N28" s="124">
        <v>6</v>
      </c>
      <c r="O28" s="123">
        <v>30</v>
      </c>
      <c r="P28" s="124">
        <v>47</v>
      </c>
      <c r="Q28" s="123">
        <v>14</v>
      </c>
      <c r="R28" s="124">
        <v>21</v>
      </c>
      <c r="S28" s="123">
        <v>0</v>
      </c>
      <c r="T28" s="124" t="s">
        <v>466</v>
      </c>
      <c r="U28" s="123" t="s">
        <v>466</v>
      </c>
      <c r="V28" s="124">
        <v>5</v>
      </c>
      <c r="W28" s="123">
        <v>19</v>
      </c>
      <c r="X28" s="124">
        <v>46</v>
      </c>
      <c r="Y28" s="123">
        <v>378</v>
      </c>
      <c r="Z28" s="124">
        <v>499</v>
      </c>
    </row>
    <row r="29" spans="1:26" s="52" customFormat="1" ht="12.75" customHeight="1">
      <c r="A29" s="122">
        <v>186</v>
      </c>
      <c r="B29" s="122" t="s">
        <v>112</v>
      </c>
      <c r="C29" s="123">
        <v>108</v>
      </c>
      <c r="D29" s="124">
        <v>133</v>
      </c>
      <c r="E29" s="123">
        <v>38</v>
      </c>
      <c r="F29" s="124">
        <v>59</v>
      </c>
      <c r="G29" s="123">
        <v>46</v>
      </c>
      <c r="H29" s="125">
        <v>56</v>
      </c>
      <c r="I29" s="123">
        <v>74</v>
      </c>
      <c r="J29" s="124">
        <v>113</v>
      </c>
      <c r="K29" s="123">
        <v>5</v>
      </c>
      <c r="L29" s="124">
        <v>5</v>
      </c>
      <c r="M29" s="123">
        <v>11</v>
      </c>
      <c r="N29" s="124">
        <v>15</v>
      </c>
      <c r="O29" s="123">
        <v>99</v>
      </c>
      <c r="P29" s="124">
        <v>125</v>
      </c>
      <c r="Q29" s="123">
        <v>10</v>
      </c>
      <c r="R29" s="124">
        <v>14</v>
      </c>
      <c r="S29" s="123" t="s">
        <v>466</v>
      </c>
      <c r="T29" s="124" t="s">
        <v>466</v>
      </c>
      <c r="U29" s="123">
        <v>0</v>
      </c>
      <c r="V29" s="124">
        <v>34</v>
      </c>
      <c r="W29" s="123">
        <v>117</v>
      </c>
      <c r="X29" s="124">
        <v>140</v>
      </c>
      <c r="Y29" s="123">
        <v>308</v>
      </c>
      <c r="Z29" s="124">
        <v>402</v>
      </c>
    </row>
    <row r="30" spans="1:26" s="52" customFormat="1" ht="12.75" customHeight="1">
      <c r="A30" s="122">
        <v>187</v>
      </c>
      <c r="B30" s="122" t="s">
        <v>129</v>
      </c>
      <c r="C30" s="123">
        <v>20</v>
      </c>
      <c r="D30" s="124">
        <v>34</v>
      </c>
      <c r="E30" s="123">
        <v>8</v>
      </c>
      <c r="F30" s="124">
        <v>11</v>
      </c>
      <c r="G30" s="123" t="s">
        <v>466</v>
      </c>
      <c r="H30" s="125">
        <v>4</v>
      </c>
      <c r="I30" s="123">
        <v>0</v>
      </c>
      <c r="J30" s="124">
        <v>0</v>
      </c>
      <c r="K30" s="123" t="s">
        <v>466</v>
      </c>
      <c r="L30" s="124" t="s">
        <v>466</v>
      </c>
      <c r="M30" s="123">
        <v>0</v>
      </c>
      <c r="N30" s="124">
        <v>0</v>
      </c>
      <c r="O30" s="123" t="s">
        <v>466</v>
      </c>
      <c r="P30" s="124" t="s">
        <v>466</v>
      </c>
      <c r="Q30" s="123" t="s">
        <v>466</v>
      </c>
      <c r="R30" s="124">
        <v>4</v>
      </c>
      <c r="S30" s="123">
        <v>0</v>
      </c>
      <c r="T30" s="124">
        <v>0</v>
      </c>
      <c r="U30" s="123">
        <v>0</v>
      </c>
      <c r="V30" s="124">
        <v>0</v>
      </c>
      <c r="W30" s="123">
        <v>25</v>
      </c>
      <c r="X30" s="124">
        <v>28</v>
      </c>
      <c r="Y30" s="123">
        <v>48</v>
      </c>
      <c r="Z30" s="124">
        <v>64</v>
      </c>
    </row>
    <row r="31" spans="1:26" s="52" customFormat="1" ht="12.75" customHeight="1">
      <c r="A31" s="122">
        <v>188</v>
      </c>
      <c r="B31" s="122" t="s">
        <v>114</v>
      </c>
      <c r="C31" s="123">
        <v>213</v>
      </c>
      <c r="D31" s="124">
        <v>282</v>
      </c>
      <c r="E31" s="123">
        <v>80</v>
      </c>
      <c r="F31" s="124">
        <v>119</v>
      </c>
      <c r="G31" s="123">
        <v>116</v>
      </c>
      <c r="H31" s="125">
        <v>148</v>
      </c>
      <c r="I31" s="123">
        <v>102</v>
      </c>
      <c r="J31" s="124">
        <v>144</v>
      </c>
      <c r="K31" s="123">
        <v>63</v>
      </c>
      <c r="L31" s="124">
        <v>76</v>
      </c>
      <c r="M31" s="123">
        <v>25</v>
      </c>
      <c r="N31" s="124">
        <v>36</v>
      </c>
      <c r="O31" s="123">
        <v>55</v>
      </c>
      <c r="P31" s="124">
        <v>63</v>
      </c>
      <c r="Q31" s="123">
        <v>4</v>
      </c>
      <c r="R31" s="124">
        <v>4</v>
      </c>
      <c r="S31" s="123" t="s">
        <v>466</v>
      </c>
      <c r="T31" s="124">
        <v>9</v>
      </c>
      <c r="U31" s="123">
        <v>0</v>
      </c>
      <c r="V31" s="124" t="s">
        <v>466</v>
      </c>
      <c r="W31" s="123">
        <v>170</v>
      </c>
      <c r="X31" s="124">
        <v>187</v>
      </c>
      <c r="Y31" s="123">
        <v>623</v>
      </c>
      <c r="Z31" s="124">
        <v>751</v>
      </c>
    </row>
    <row r="32" spans="1:26" s="52" customFormat="1" ht="12.75" customHeight="1">
      <c r="A32" s="122">
        <v>191</v>
      </c>
      <c r="B32" s="122" t="s">
        <v>118</v>
      </c>
      <c r="C32" s="123">
        <v>96</v>
      </c>
      <c r="D32" s="124">
        <v>133</v>
      </c>
      <c r="E32" s="123">
        <v>42</v>
      </c>
      <c r="F32" s="124">
        <v>63</v>
      </c>
      <c r="G32" s="123">
        <v>43</v>
      </c>
      <c r="H32" s="125">
        <v>54</v>
      </c>
      <c r="I32" s="123" t="s">
        <v>466</v>
      </c>
      <c r="J32" s="124">
        <v>0</v>
      </c>
      <c r="K32" s="123">
        <v>37</v>
      </c>
      <c r="L32" s="124">
        <v>43</v>
      </c>
      <c r="M32" s="123">
        <v>15</v>
      </c>
      <c r="N32" s="124">
        <v>23</v>
      </c>
      <c r="O32" s="123">
        <v>45</v>
      </c>
      <c r="P32" s="124">
        <v>52</v>
      </c>
      <c r="Q32" s="123" t="s">
        <v>466</v>
      </c>
      <c r="R32" s="124">
        <v>10</v>
      </c>
      <c r="S32" s="123" t="s">
        <v>466</v>
      </c>
      <c r="T32" s="124">
        <v>5</v>
      </c>
      <c r="U32" s="123" t="s">
        <v>466</v>
      </c>
      <c r="V32" s="124" t="s">
        <v>466</v>
      </c>
      <c r="W32" s="123">
        <v>120</v>
      </c>
      <c r="X32" s="124">
        <v>173</v>
      </c>
      <c r="Y32" s="123">
        <v>280</v>
      </c>
      <c r="Z32" s="124">
        <v>368</v>
      </c>
    </row>
    <row r="33" spans="1:26" s="52" customFormat="1" ht="12.75" customHeight="1">
      <c r="A33" s="122">
        <v>192</v>
      </c>
      <c r="B33" s="122" t="s">
        <v>116</v>
      </c>
      <c r="C33" s="123">
        <v>147</v>
      </c>
      <c r="D33" s="124">
        <v>178</v>
      </c>
      <c r="E33" s="123">
        <v>53</v>
      </c>
      <c r="F33" s="124">
        <v>70</v>
      </c>
      <c r="G33" s="123">
        <v>39</v>
      </c>
      <c r="H33" s="125">
        <v>47</v>
      </c>
      <c r="I33" s="123" t="s">
        <v>466</v>
      </c>
      <c r="J33" s="124">
        <v>6</v>
      </c>
      <c r="K33" s="123">
        <v>23</v>
      </c>
      <c r="L33" s="124">
        <v>34</v>
      </c>
      <c r="M33" s="123">
        <v>7</v>
      </c>
      <c r="N33" s="124">
        <v>13</v>
      </c>
      <c r="O33" s="123">
        <v>26</v>
      </c>
      <c r="P33" s="124">
        <v>36</v>
      </c>
      <c r="Q33" s="123">
        <v>15</v>
      </c>
      <c r="R33" s="124">
        <v>20</v>
      </c>
      <c r="S33" s="123" t="s">
        <v>466</v>
      </c>
      <c r="T33" s="124">
        <v>6</v>
      </c>
      <c r="U33" s="123" t="s">
        <v>466</v>
      </c>
      <c r="V33" s="124" t="s">
        <v>466</v>
      </c>
      <c r="W33" s="123">
        <v>4</v>
      </c>
      <c r="X33" s="124">
        <v>7</v>
      </c>
      <c r="Y33" s="123">
        <v>229</v>
      </c>
      <c r="Z33" s="124">
        <v>281</v>
      </c>
    </row>
    <row r="34" spans="1:26" s="52" customFormat="1" ht="12.75" customHeight="1">
      <c r="A34" s="118">
        <v>3</v>
      </c>
      <c r="B34" s="118" t="s">
        <v>132</v>
      </c>
      <c r="C34" s="119">
        <v>1088</v>
      </c>
      <c r="D34" s="120">
        <v>1270</v>
      </c>
      <c r="E34" s="119">
        <v>466</v>
      </c>
      <c r="F34" s="120">
        <v>558</v>
      </c>
      <c r="G34" s="119">
        <v>397</v>
      </c>
      <c r="H34" s="121">
        <v>458</v>
      </c>
      <c r="I34" s="119">
        <v>42</v>
      </c>
      <c r="J34" s="120">
        <v>54</v>
      </c>
      <c r="K34" s="119">
        <v>301</v>
      </c>
      <c r="L34" s="120">
        <v>331</v>
      </c>
      <c r="M34" s="119">
        <v>174</v>
      </c>
      <c r="N34" s="120">
        <v>195</v>
      </c>
      <c r="O34" s="119">
        <v>184</v>
      </c>
      <c r="P34" s="120">
        <v>189</v>
      </c>
      <c r="Q34" s="119">
        <v>29</v>
      </c>
      <c r="R34" s="120">
        <v>41</v>
      </c>
      <c r="S34" s="119">
        <v>44</v>
      </c>
      <c r="T34" s="120">
        <v>71</v>
      </c>
      <c r="U34" s="119">
        <v>58</v>
      </c>
      <c r="V34" s="120">
        <v>70</v>
      </c>
      <c r="W34" s="119">
        <v>58</v>
      </c>
      <c r="X34" s="120">
        <v>83</v>
      </c>
      <c r="Y34" s="119">
        <v>2292</v>
      </c>
      <c r="Z34" s="120">
        <v>2573</v>
      </c>
    </row>
    <row r="35" spans="1:26" ht="12.75" customHeight="1">
      <c r="A35" s="122">
        <v>305</v>
      </c>
      <c r="B35" s="122" t="s">
        <v>135</v>
      </c>
      <c r="C35" s="123">
        <v>35</v>
      </c>
      <c r="D35" s="124">
        <v>56</v>
      </c>
      <c r="E35" s="123">
        <v>27</v>
      </c>
      <c r="F35" s="124">
        <v>35</v>
      </c>
      <c r="G35" s="123">
        <v>37</v>
      </c>
      <c r="H35" s="125">
        <v>39</v>
      </c>
      <c r="I35" s="123" t="s">
        <v>466</v>
      </c>
      <c r="J35" s="124" t="s">
        <v>466</v>
      </c>
      <c r="K35" s="123">
        <v>6</v>
      </c>
      <c r="L35" s="124">
        <v>6</v>
      </c>
      <c r="M35" s="123">
        <v>11</v>
      </c>
      <c r="N35" s="124">
        <v>14</v>
      </c>
      <c r="O35" s="123">
        <v>4</v>
      </c>
      <c r="P35" s="124">
        <v>4</v>
      </c>
      <c r="Q35" s="123">
        <v>0</v>
      </c>
      <c r="R35" s="124">
        <v>0</v>
      </c>
      <c r="S35" s="123" t="s">
        <v>466</v>
      </c>
      <c r="T35" s="124" t="s">
        <v>466</v>
      </c>
      <c r="U35" s="123">
        <v>0</v>
      </c>
      <c r="V35" s="124" t="s">
        <v>466</v>
      </c>
      <c r="W35" s="123">
        <v>0</v>
      </c>
      <c r="X35" s="124">
        <v>0</v>
      </c>
      <c r="Y35" s="123">
        <v>87</v>
      </c>
      <c r="Z35" s="124">
        <v>111</v>
      </c>
    </row>
    <row r="36" spans="1:26" s="52" customFormat="1" ht="12.75" customHeight="1">
      <c r="A36" s="122">
        <v>319</v>
      </c>
      <c r="B36" s="122" t="s">
        <v>139</v>
      </c>
      <c r="C36" s="123">
        <v>32</v>
      </c>
      <c r="D36" s="124">
        <v>44</v>
      </c>
      <c r="E36" s="123">
        <v>10</v>
      </c>
      <c r="F36" s="124">
        <v>19</v>
      </c>
      <c r="G36" s="123">
        <v>14</v>
      </c>
      <c r="H36" s="125">
        <v>18</v>
      </c>
      <c r="I36" s="123">
        <v>7</v>
      </c>
      <c r="J36" s="124">
        <v>10</v>
      </c>
      <c r="K36" s="123">
        <v>8</v>
      </c>
      <c r="L36" s="124">
        <v>9</v>
      </c>
      <c r="M36" s="123" t="s">
        <v>466</v>
      </c>
      <c r="N36" s="124" t="s">
        <v>466</v>
      </c>
      <c r="O36" s="123">
        <v>0</v>
      </c>
      <c r="P36" s="124">
        <v>0</v>
      </c>
      <c r="Q36" s="123">
        <v>0</v>
      </c>
      <c r="R36" s="124">
        <v>0</v>
      </c>
      <c r="S36" s="123">
        <v>0</v>
      </c>
      <c r="T36" s="124" t="s">
        <v>466</v>
      </c>
      <c r="U36" s="123">
        <v>0</v>
      </c>
      <c r="V36" s="124">
        <v>0</v>
      </c>
      <c r="W36" s="123" t="s">
        <v>466</v>
      </c>
      <c r="X36" s="124" t="s">
        <v>466</v>
      </c>
      <c r="Y36" s="123">
        <v>58</v>
      </c>
      <c r="Z36" s="124">
        <v>80</v>
      </c>
    </row>
    <row r="37" spans="1:26" s="52" customFormat="1" ht="12.75" customHeight="1">
      <c r="A37" s="122">
        <v>330</v>
      </c>
      <c r="B37" s="122" t="s">
        <v>136</v>
      </c>
      <c r="C37" s="123">
        <v>59</v>
      </c>
      <c r="D37" s="124">
        <v>95</v>
      </c>
      <c r="E37" s="123">
        <v>15</v>
      </c>
      <c r="F37" s="124">
        <v>21</v>
      </c>
      <c r="G37" s="123">
        <v>14</v>
      </c>
      <c r="H37" s="125">
        <v>29</v>
      </c>
      <c r="I37" s="123">
        <v>0</v>
      </c>
      <c r="J37" s="124">
        <v>0</v>
      </c>
      <c r="K37" s="123">
        <v>4</v>
      </c>
      <c r="L37" s="124">
        <v>11</v>
      </c>
      <c r="M37" s="123">
        <v>5</v>
      </c>
      <c r="N37" s="124">
        <v>11</v>
      </c>
      <c r="O37" s="123">
        <v>4</v>
      </c>
      <c r="P37" s="124">
        <v>4</v>
      </c>
      <c r="Q37" s="123">
        <v>0</v>
      </c>
      <c r="R37" s="124" t="s">
        <v>466</v>
      </c>
      <c r="S37" s="123" t="s">
        <v>466</v>
      </c>
      <c r="T37" s="124" t="s">
        <v>466</v>
      </c>
      <c r="U37" s="123">
        <v>10</v>
      </c>
      <c r="V37" s="124">
        <v>13</v>
      </c>
      <c r="W37" s="123" t="s">
        <v>466</v>
      </c>
      <c r="X37" s="124">
        <v>15</v>
      </c>
      <c r="Y37" s="123">
        <v>92</v>
      </c>
      <c r="Z37" s="124">
        <v>137</v>
      </c>
    </row>
    <row r="38" spans="1:26" s="52" customFormat="1" ht="12.75" customHeight="1">
      <c r="A38" s="122">
        <v>331</v>
      </c>
      <c r="B38" s="122" t="s">
        <v>134</v>
      </c>
      <c r="C38" s="123">
        <v>71</v>
      </c>
      <c r="D38" s="124">
        <v>78</v>
      </c>
      <c r="E38" s="123">
        <v>24</v>
      </c>
      <c r="F38" s="124">
        <v>35</v>
      </c>
      <c r="G38" s="123">
        <v>19</v>
      </c>
      <c r="H38" s="125">
        <v>22</v>
      </c>
      <c r="I38" s="123">
        <v>0</v>
      </c>
      <c r="J38" s="124">
        <v>0</v>
      </c>
      <c r="K38" s="123">
        <v>14</v>
      </c>
      <c r="L38" s="124">
        <v>18</v>
      </c>
      <c r="M38" s="123" t="s">
        <v>466</v>
      </c>
      <c r="N38" s="124" t="s">
        <v>466</v>
      </c>
      <c r="O38" s="123" t="s">
        <v>466</v>
      </c>
      <c r="P38" s="124" t="s">
        <v>466</v>
      </c>
      <c r="Q38" s="123">
        <v>0</v>
      </c>
      <c r="R38" s="124">
        <v>0</v>
      </c>
      <c r="S38" s="123" t="s">
        <v>466</v>
      </c>
      <c r="T38" s="124">
        <v>4</v>
      </c>
      <c r="U38" s="123">
        <v>0</v>
      </c>
      <c r="V38" s="124">
        <v>0</v>
      </c>
      <c r="W38" s="123" t="s">
        <v>466</v>
      </c>
      <c r="X38" s="124" t="s">
        <v>466</v>
      </c>
      <c r="Y38" s="123">
        <v>108</v>
      </c>
      <c r="Z38" s="124">
        <v>121</v>
      </c>
    </row>
    <row r="39" spans="1:26" s="52" customFormat="1" ht="12.75" customHeight="1">
      <c r="A39" s="122">
        <v>360</v>
      </c>
      <c r="B39" s="122" t="s">
        <v>137</v>
      </c>
      <c r="C39" s="123">
        <v>71</v>
      </c>
      <c r="D39" s="124">
        <v>85</v>
      </c>
      <c r="E39" s="123">
        <v>31</v>
      </c>
      <c r="F39" s="124">
        <v>41</v>
      </c>
      <c r="G39" s="123">
        <v>22</v>
      </c>
      <c r="H39" s="125">
        <v>28</v>
      </c>
      <c r="I39" s="123">
        <v>0</v>
      </c>
      <c r="J39" s="124">
        <v>0</v>
      </c>
      <c r="K39" s="123">
        <v>30</v>
      </c>
      <c r="L39" s="124">
        <v>35</v>
      </c>
      <c r="M39" s="123" t="s">
        <v>466</v>
      </c>
      <c r="N39" s="124">
        <v>4</v>
      </c>
      <c r="O39" s="123" t="s">
        <v>466</v>
      </c>
      <c r="P39" s="124" t="s">
        <v>466</v>
      </c>
      <c r="Q39" s="123">
        <v>10</v>
      </c>
      <c r="R39" s="124">
        <v>15</v>
      </c>
      <c r="S39" s="123" t="s">
        <v>466</v>
      </c>
      <c r="T39" s="124">
        <v>5</v>
      </c>
      <c r="U39" s="123" t="s">
        <v>466</v>
      </c>
      <c r="V39" s="124" t="s">
        <v>466</v>
      </c>
      <c r="W39" s="123">
        <v>33</v>
      </c>
      <c r="X39" s="124">
        <v>38</v>
      </c>
      <c r="Y39" s="123">
        <v>156</v>
      </c>
      <c r="Z39" s="124">
        <v>183</v>
      </c>
    </row>
    <row r="40" spans="1:26" s="52" customFormat="1" ht="12.75" customHeight="1">
      <c r="A40" s="122">
        <v>380</v>
      </c>
      <c r="B40" s="122" t="s">
        <v>138</v>
      </c>
      <c r="C40" s="123">
        <v>577</v>
      </c>
      <c r="D40" s="124">
        <v>608</v>
      </c>
      <c r="E40" s="123">
        <v>262</v>
      </c>
      <c r="F40" s="124">
        <v>274</v>
      </c>
      <c r="G40" s="123">
        <v>202</v>
      </c>
      <c r="H40" s="125">
        <v>207</v>
      </c>
      <c r="I40" s="123">
        <v>0</v>
      </c>
      <c r="J40" s="124">
        <v>0</v>
      </c>
      <c r="K40" s="123">
        <v>200</v>
      </c>
      <c r="L40" s="124">
        <v>207</v>
      </c>
      <c r="M40" s="123">
        <v>130</v>
      </c>
      <c r="N40" s="124">
        <v>135</v>
      </c>
      <c r="O40" s="123">
        <v>137</v>
      </c>
      <c r="P40" s="124">
        <v>138</v>
      </c>
      <c r="Q40" s="123">
        <v>18</v>
      </c>
      <c r="R40" s="124">
        <v>20</v>
      </c>
      <c r="S40" s="123">
        <v>32</v>
      </c>
      <c r="T40" s="124">
        <v>37</v>
      </c>
      <c r="U40" s="123">
        <v>37</v>
      </c>
      <c r="V40" s="124">
        <v>39</v>
      </c>
      <c r="W40" s="123">
        <v>12</v>
      </c>
      <c r="X40" s="124">
        <v>12</v>
      </c>
      <c r="Y40" s="123">
        <v>1354</v>
      </c>
      <c r="Z40" s="124">
        <v>1410</v>
      </c>
    </row>
    <row r="41" spans="1:26" s="52" customFormat="1" ht="12.75" customHeight="1">
      <c r="A41" s="122">
        <v>381</v>
      </c>
      <c r="B41" s="122" t="s">
        <v>133</v>
      </c>
      <c r="C41" s="123">
        <v>191</v>
      </c>
      <c r="D41" s="124">
        <v>236</v>
      </c>
      <c r="E41" s="123">
        <v>69</v>
      </c>
      <c r="F41" s="124">
        <v>89</v>
      </c>
      <c r="G41" s="123">
        <v>58</v>
      </c>
      <c r="H41" s="125">
        <v>75</v>
      </c>
      <c r="I41" s="123">
        <v>34</v>
      </c>
      <c r="J41" s="124">
        <v>41</v>
      </c>
      <c r="K41" s="123">
        <v>16</v>
      </c>
      <c r="L41" s="124">
        <v>20</v>
      </c>
      <c r="M41" s="123">
        <v>18</v>
      </c>
      <c r="N41" s="124">
        <v>22</v>
      </c>
      <c r="O41" s="123">
        <v>28</v>
      </c>
      <c r="P41" s="124">
        <v>30</v>
      </c>
      <c r="Q41" s="123">
        <v>0</v>
      </c>
      <c r="R41" s="124">
        <v>0</v>
      </c>
      <c r="S41" s="123">
        <v>6</v>
      </c>
      <c r="T41" s="124">
        <v>16</v>
      </c>
      <c r="U41" s="123">
        <v>6</v>
      </c>
      <c r="V41" s="124">
        <v>9</v>
      </c>
      <c r="W41" s="123">
        <v>9</v>
      </c>
      <c r="X41" s="124">
        <v>14</v>
      </c>
      <c r="Y41" s="123">
        <v>326</v>
      </c>
      <c r="Z41" s="124">
        <v>390</v>
      </c>
    </row>
    <row r="42" spans="1:26" s="52" customFormat="1" ht="12.75" customHeight="1">
      <c r="A42" s="122">
        <v>382</v>
      </c>
      <c r="B42" s="122" t="s">
        <v>140</v>
      </c>
      <c r="C42" s="123">
        <v>52</v>
      </c>
      <c r="D42" s="124">
        <v>68</v>
      </c>
      <c r="E42" s="123">
        <v>28</v>
      </c>
      <c r="F42" s="124">
        <v>44</v>
      </c>
      <c r="G42" s="123">
        <v>31</v>
      </c>
      <c r="H42" s="125">
        <v>40</v>
      </c>
      <c r="I42" s="123">
        <v>0</v>
      </c>
      <c r="J42" s="124" t="s">
        <v>466</v>
      </c>
      <c r="K42" s="123">
        <v>23</v>
      </c>
      <c r="L42" s="124">
        <v>25</v>
      </c>
      <c r="M42" s="123">
        <v>5</v>
      </c>
      <c r="N42" s="124">
        <v>5</v>
      </c>
      <c r="O42" s="123">
        <v>5</v>
      </c>
      <c r="P42" s="124">
        <v>7</v>
      </c>
      <c r="Q42" s="123" t="s">
        <v>466</v>
      </c>
      <c r="R42" s="124">
        <v>5</v>
      </c>
      <c r="S42" s="123" t="s">
        <v>466</v>
      </c>
      <c r="T42" s="124" t="s">
        <v>466</v>
      </c>
      <c r="U42" s="123">
        <v>4</v>
      </c>
      <c r="V42" s="124">
        <v>7</v>
      </c>
      <c r="W42" s="123">
        <v>0</v>
      </c>
      <c r="X42" s="124">
        <v>0</v>
      </c>
      <c r="Y42" s="123">
        <v>111</v>
      </c>
      <c r="Z42" s="124">
        <v>142</v>
      </c>
    </row>
    <row r="43" spans="1:26" s="52" customFormat="1" ht="12.75" customHeight="1">
      <c r="A43" s="118">
        <v>4</v>
      </c>
      <c r="B43" s="118" t="s">
        <v>497</v>
      </c>
      <c r="C43" s="119">
        <v>732</v>
      </c>
      <c r="D43" s="120">
        <v>943</v>
      </c>
      <c r="E43" s="119">
        <v>396</v>
      </c>
      <c r="F43" s="120">
        <v>584</v>
      </c>
      <c r="G43" s="119">
        <v>381</v>
      </c>
      <c r="H43" s="121">
        <v>502</v>
      </c>
      <c r="I43" s="119">
        <v>139</v>
      </c>
      <c r="J43" s="120">
        <v>166</v>
      </c>
      <c r="K43" s="119">
        <v>149</v>
      </c>
      <c r="L43" s="120">
        <v>206</v>
      </c>
      <c r="M43" s="119">
        <v>47</v>
      </c>
      <c r="N43" s="120">
        <v>63</v>
      </c>
      <c r="O43" s="119">
        <v>256</v>
      </c>
      <c r="P43" s="120">
        <v>293</v>
      </c>
      <c r="Q43" s="119">
        <v>158</v>
      </c>
      <c r="R43" s="120">
        <v>201</v>
      </c>
      <c r="S43" s="119">
        <v>8</v>
      </c>
      <c r="T43" s="120">
        <v>59</v>
      </c>
      <c r="U43" s="119">
        <v>14</v>
      </c>
      <c r="V43" s="120">
        <v>17</v>
      </c>
      <c r="W43" s="119">
        <v>252</v>
      </c>
      <c r="X43" s="120">
        <v>318</v>
      </c>
      <c r="Y43" s="119">
        <v>1818</v>
      </c>
      <c r="Z43" s="120">
        <v>2256</v>
      </c>
    </row>
    <row r="44" spans="1:26" ht="12.75" customHeight="1">
      <c r="A44" s="122">
        <v>428</v>
      </c>
      <c r="B44" s="122" t="s">
        <v>150</v>
      </c>
      <c r="C44" s="123">
        <v>23</v>
      </c>
      <c r="D44" s="124">
        <v>33</v>
      </c>
      <c r="E44" s="123">
        <v>10</v>
      </c>
      <c r="F44" s="124">
        <v>23</v>
      </c>
      <c r="G44" s="123">
        <v>13</v>
      </c>
      <c r="H44" s="125">
        <v>19</v>
      </c>
      <c r="I44" s="123">
        <v>16</v>
      </c>
      <c r="J44" s="124">
        <v>17</v>
      </c>
      <c r="K44" s="123">
        <v>9</v>
      </c>
      <c r="L44" s="124">
        <v>12</v>
      </c>
      <c r="M44" s="123">
        <v>0</v>
      </c>
      <c r="N44" s="124">
        <v>0</v>
      </c>
      <c r="O44" s="123">
        <v>9</v>
      </c>
      <c r="P44" s="124">
        <v>9</v>
      </c>
      <c r="Q44" s="123" t="s">
        <v>466</v>
      </c>
      <c r="R44" s="124">
        <v>5</v>
      </c>
      <c r="S44" s="123">
        <v>0</v>
      </c>
      <c r="T44" s="124" t="s">
        <v>466</v>
      </c>
      <c r="U44" s="123">
        <v>0</v>
      </c>
      <c r="V44" s="124">
        <v>0</v>
      </c>
      <c r="W44" s="123">
        <v>0</v>
      </c>
      <c r="X44" s="124">
        <v>0</v>
      </c>
      <c r="Y44" s="123">
        <v>58</v>
      </c>
      <c r="Z44" s="124">
        <v>80</v>
      </c>
    </row>
    <row r="45" spans="1:26" s="52" customFormat="1" ht="12.75" customHeight="1">
      <c r="A45" s="122">
        <v>461</v>
      </c>
      <c r="B45" s="122" t="s">
        <v>144</v>
      </c>
      <c r="C45" s="123">
        <v>42</v>
      </c>
      <c r="D45" s="124">
        <v>58</v>
      </c>
      <c r="E45" s="123">
        <v>10</v>
      </c>
      <c r="F45" s="124">
        <v>14</v>
      </c>
      <c r="G45" s="123">
        <v>9</v>
      </c>
      <c r="H45" s="125">
        <v>12</v>
      </c>
      <c r="I45" s="123">
        <v>22</v>
      </c>
      <c r="J45" s="124">
        <v>27</v>
      </c>
      <c r="K45" s="123">
        <v>12</v>
      </c>
      <c r="L45" s="124">
        <v>16</v>
      </c>
      <c r="M45" s="123" t="s">
        <v>466</v>
      </c>
      <c r="N45" s="124">
        <v>5</v>
      </c>
      <c r="O45" s="123">
        <v>10</v>
      </c>
      <c r="P45" s="124">
        <v>13</v>
      </c>
      <c r="Q45" s="123">
        <v>5</v>
      </c>
      <c r="R45" s="124">
        <v>5</v>
      </c>
      <c r="S45" s="123" t="s">
        <v>466</v>
      </c>
      <c r="T45" s="124" t="s">
        <v>466</v>
      </c>
      <c r="U45" s="123">
        <v>0</v>
      </c>
      <c r="V45" s="124">
        <v>0</v>
      </c>
      <c r="W45" s="123">
        <v>0</v>
      </c>
      <c r="X45" s="124">
        <v>0</v>
      </c>
      <c r="Y45" s="123">
        <v>75</v>
      </c>
      <c r="Z45" s="124">
        <v>95</v>
      </c>
    </row>
    <row r="46" spans="1:26" s="52" customFormat="1" ht="12.75" customHeight="1">
      <c r="A46" s="122">
        <v>480</v>
      </c>
      <c r="B46" s="122" t="s">
        <v>146</v>
      </c>
      <c r="C46" s="123">
        <v>106</v>
      </c>
      <c r="D46" s="124">
        <v>158</v>
      </c>
      <c r="E46" s="123">
        <v>76</v>
      </c>
      <c r="F46" s="124">
        <v>102</v>
      </c>
      <c r="G46" s="123">
        <v>58</v>
      </c>
      <c r="H46" s="125">
        <v>73</v>
      </c>
      <c r="I46" s="123">
        <v>45</v>
      </c>
      <c r="J46" s="124">
        <v>60</v>
      </c>
      <c r="K46" s="123">
        <v>68</v>
      </c>
      <c r="L46" s="124">
        <v>95</v>
      </c>
      <c r="M46" s="123" t="s">
        <v>466</v>
      </c>
      <c r="N46" s="124" t="s">
        <v>466</v>
      </c>
      <c r="O46" s="123">
        <v>37</v>
      </c>
      <c r="P46" s="124">
        <v>41</v>
      </c>
      <c r="Q46" s="123">
        <v>8</v>
      </c>
      <c r="R46" s="124">
        <v>12</v>
      </c>
      <c r="S46" s="123" t="s">
        <v>466</v>
      </c>
      <c r="T46" s="124">
        <v>7</v>
      </c>
      <c r="U46" s="123">
        <v>5</v>
      </c>
      <c r="V46" s="124">
        <v>4</v>
      </c>
      <c r="W46" s="123">
        <v>0</v>
      </c>
      <c r="X46" s="124" t="s">
        <v>466</v>
      </c>
      <c r="Y46" s="123">
        <v>304</v>
      </c>
      <c r="Z46" s="124">
        <v>397</v>
      </c>
    </row>
    <row r="47" spans="1:26" s="52" customFormat="1" ht="12.75" customHeight="1">
      <c r="A47" s="122">
        <v>481</v>
      </c>
      <c r="B47" s="122" t="s">
        <v>147</v>
      </c>
      <c r="C47" s="123">
        <v>24</v>
      </c>
      <c r="D47" s="124">
        <v>33</v>
      </c>
      <c r="E47" s="123">
        <v>16</v>
      </c>
      <c r="F47" s="124">
        <v>21</v>
      </c>
      <c r="G47" s="123">
        <v>17</v>
      </c>
      <c r="H47" s="125">
        <v>20</v>
      </c>
      <c r="I47" s="123" t="s">
        <v>466</v>
      </c>
      <c r="J47" s="124" t="s">
        <v>466</v>
      </c>
      <c r="K47" s="123" t="s">
        <v>466</v>
      </c>
      <c r="L47" s="124" t="s">
        <v>466</v>
      </c>
      <c r="M47" s="123">
        <v>0</v>
      </c>
      <c r="N47" s="124">
        <v>0</v>
      </c>
      <c r="O47" s="123" t="s">
        <v>466</v>
      </c>
      <c r="P47" s="124" t="s">
        <v>466</v>
      </c>
      <c r="Q47" s="123" t="s">
        <v>466</v>
      </c>
      <c r="R47" s="124">
        <v>4</v>
      </c>
      <c r="S47" s="123" t="s">
        <v>466</v>
      </c>
      <c r="T47" s="124" t="s">
        <v>466</v>
      </c>
      <c r="U47" s="123">
        <v>0</v>
      </c>
      <c r="V47" s="124">
        <v>0</v>
      </c>
      <c r="W47" s="123">
        <v>0</v>
      </c>
      <c r="X47" s="124">
        <v>0</v>
      </c>
      <c r="Y47" s="123">
        <v>48</v>
      </c>
      <c r="Z47" s="124">
        <v>64</v>
      </c>
    </row>
    <row r="48" spans="1:26" s="52" customFormat="1" ht="12.75" customHeight="1">
      <c r="A48" s="122">
        <v>482</v>
      </c>
      <c r="B48" s="122" t="s">
        <v>143</v>
      </c>
      <c r="C48" s="123">
        <v>36</v>
      </c>
      <c r="D48" s="124">
        <v>53</v>
      </c>
      <c r="E48" s="123">
        <v>19</v>
      </c>
      <c r="F48" s="124">
        <v>32</v>
      </c>
      <c r="G48" s="123">
        <v>21</v>
      </c>
      <c r="H48" s="125">
        <v>31</v>
      </c>
      <c r="I48" s="123" t="s">
        <v>466</v>
      </c>
      <c r="J48" s="124" t="s">
        <v>466</v>
      </c>
      <c r="K48" s="123">
        <v>20</v>
      </c>
      <c r="L48" s="124">
        <v>27</v>
      </c>
      <c r="M48" s="123" t="s">
        <v>466</v>
      </c>
      <c r="N48" s="124" t="s">
        <v>466</v>
      </c>
      <c r="O48" s="123" t="s">
        <v>466</v>
      </c>
      <c r="P48" s="124" t="s">
        <v>466</v>
      </c>
      <c r="Q48" s="123">
        <v>7</v>
      </c>
      <c r="R48" s="124">
        <v>9</v>
      </c>
      <c r="S48" s="123">
        <v>0</v>
      </c>
      <c r="T48" s="124" t="s">
        <v>466</v>
      </c>
      <c r="U48" s="123">
        <v>0</v>
      </c>
      <c r="V48" s="124">
        <v>0</v>
      </c>
      <c r="W48" s="123">
        <v>0</v>
      </c>
      <c r="X48" s="124">
        <v>0</v>
      </c>
      <c r="Y48" s="123">
        <v>77</v>
      </c>
      <c r="Z48" s="124">
        <v>108</v>
      </c>
    </row>
    <row r="49" spans="1:26" s="52" customFormat="1" ht="12.75" customHeight="1">
      <c r="A49" s="122">
        <v>483</v>
      </c>
      <c r="B49" s="122" t="s">
        <v>145</v>
      </c>
      <c r="C49" s="123">
        <v>80</v>
      </c>
      <c r="D49" s="124">
        <v>90</v>
      </c>
      <c r="E49" s="123">
        <v>53</v>
      </c>
      <c r="F49" s="124">
        <v>74</v>
      </c>
      <c r="G49" s="123">
        <v>52</v>
      </c>
      <c r="H49" s="125">
        <v>69</v>
      </c>
      <c r="I49" s="123">
        <v>47</v>
      </c>
      <c r="J49" s="124">
        <v>50</v>
      </c>
      <c r="K49" s="123">
        <v>15</v>
      </c>
      <c r="L49" s="124">
        <v>20</v>
      </c>
      <c r="M49" s="123">
        <v>10</v>
      </c>
      <c r="N49" s="124">
        <v>12</v>
      </c>
      <c r="O49" s="123">
        <v>23</v>
      </c>
      <c r="P49" s="124">
        <v>26</v>
      </c>
      <c r="Q49" s="123">
        <v>11</v>
      </c>
      <c r="R49" s="124">
        <v>16</v>
      </c>
      <c r="S49" s="123" t="s">
        <v>466</v>
      </c>
      <c r="T49" s="124">
        <v>16</v>
      </c>
      <c r="U49" s="123">
        <v>6</v>
      </c>
      <c r="V49" s="124">
        <v>7</v>
      </c>
      <c r="W49" s="123">
        <v>4</v>
      </c>
      <c r="X49" s="124">
        <v>9</v>
      </c>
      <c r="Y49" s="123">
        <v>218</v>
      </c>
      <c r="Z49" s="124">
        <v>253</v>
      </c>
    </row>
    <row r="50" spans="1:26" s="52" customFormat="1" ht="12.75" customHeight="1">
      <c r="A50" s="122">
        <v>484</v>
      </c>
      <c r="B50" s="122" t="s">
        <v>142</v>
      </c>
      <c r="C50" s="123">
        <v>310</v>
      </c>
      <c r="D50" s="124">
        <v>386</v>
      </c>
      <c r="E50" s="123">
        <v>153</v>
      </c>
      <c r="F50" s="124">
        <v>231</v>
      </c>
      <c r="G50" s="123">
        <v>145</v>
      </c>
      <c r="H50" s="125">
        <v>187</v>
      </c>
      <c r="I50" s="123" t="s">
        <v>466</v>
      </c>
      <c r="J50" s="124" t="s">
        <v>466</v>
      </c>
      <c r="K50" s="123">
        <v>0</v>
      </c>
      <c r="L50" s="124">
        <v>0</v>
      </c>
      <c r="M50" s="123">
        <v>9</v>
      </c>
      <c r="N50" s="124">
        <v>12</v>
      </c>
      <c r="O50" s="123">
        <v>151</v>
      </c>
      <c r="P50" s="124">
        <v>172</v>
      </c>
      <c r="Q50" s="123">
        <v>114</v>
      </c>
      <c r="R50" s="124">
        <v>143</v>
      </c>
      <c r="S50" s="123" t="s">
        <v>466</v>
      </c>
      <c r="T50" s="124">
        <v>21</v>
      </c>
      <c r="U50" s="123" t="s">
        <v>466</v>
      </c>
      <c r="V50" s="124">
        <v>5</v>
      </c>
      <c r="W50" s="123">
        <v>241</v>
      </c>
      <c r="X50" s="124">
        <v>292</v>
      </c>
      <c r="Y50" s="123">
        <v>801</v>
      </c>
      <c r="Z50" s="124">
        <v>963</v>
      </c>
    </row>
    <row r="51" spans="1:26" s="52" customFormat="1" ht="12.75" customHeight="1">
      <c r="A51" s="122">
        <v>486</v>
      </c>
      <c r="B51" s="122" t="s">
        <v>148</v>
      </c>
      <c r="C51" s="123">
        <v>73</v>
      </c>
      <c r="D51" s="124">
        <v>90</v>
      </c>
      <c r="E51" s="123">
        <v>45</v>
      </c>
      <c r="F51" s="124">
        <v>63</v>
      </c>
      <c r="G51" s="123">
        <v>53</v>
      </c>
      <c r="H51" s="125">
        <v>73</v>
      </c>
      <c r="I51" s="123">
        <v>0</v>
      </c>
      <c r="J51" s="124">
        <v>0</v>
      </c>
      <c r="K51" s="123">
        <v>13</v>
      </c>
      <c r="L51" s="124">
        <v>21</v>
      </c>
      <c r="M51" s="123">
        <v>12</v>
      </c>
      <c r="N51" s="124">
        <v>18</v>
      </c>
      <c r="O51" s="123">
        <v>21</v>
      </c>
      <c r="P51" s="124">
        <v>24</v>
      </c>
      <c r="Q51" s="123">
        <v>6</v>
      </c>
      <c r="R51" s="124">
        <v>6</v>
      </c>
      <c r="S51" s="123">
        <v>0</v>
      </c>
      <c r="T51" s="124" t="s">
        <v>466</v>
      </c>
      <c r="U51" s="123" t="s">
        <v>466</v>
      </c>
      <c r="V51" s="124" t="s">
        <v>466</v>
      </c>
      <c r="W51" s="123" t="s">
        <v>466</v>
      </c>
      <c r="X51" s="124">
        <v>8</v>
      </c>
      <c r="Y51" s="123">
        <v>173</v>
      </c>
      <c r="Z51" s="124">
        <v>225</v>
      </c>
    </row>
    <row r="52" spans="1:26" s="52" customFormat="1" ht="12.75" customHeight="1">
      <c r="A52" s="122">
        <v>488</v>
      </c>
      <c r="B52" s="122" t="s">
        <v>149</v>
      </c>
      <c r="C52" s="123">
        <v>39</v>
      </c>
      <c r="D52" s="124">
        <v>44</v>
      </c>
      <c r="E52" s="123">
        <v>14</v>
      </c>
      <c r="F52" s="124">
        <v>24</v>
      </c>
      <c r="G52" s="123">
        <v>13</v>
      </c>
      <c r="H52" s="125">
        <v>18</v>
      </c>
      <c r="I52" s="123">
        <v>6</v>
      </c>
      <c r="J52" s="124">
        <v>8</v>
      </c>
      <c r="K52" s="123">
        <v>10</v>
      </c>
      <c r="L52" s="124">
        <v>13</v>
      </c>
      <c r="M52" s="123">
        <v>11</v>
      </c>
      <c r="N52" s="124">
        <v>12</v>
      </c>
      <c r="O52" s="123" t="s">
        <v>466</v>
      </c>
      <c r="P52" s="124" t="s">
        <v>466</v>
      </c>
      <c r="Q52" s="123" t="s">
        <v>466</v>
      </c>
      <c r="R52" s="124" t="s">
        <v>466</v>
      </c>
      <c r="S52" s="123">
        <v>0</v>
      </c>
      <c r="T52" s="124" t="s">
        <v>466</v>
      </c>
      <c r="U52" s="123">
        <v>0</v>
      </c>
      <c r="V52" s="124">
        <v>0</v>
      </c>
      <c r="W52" s="123">
        <v>4</v>
      </c>
      <c r="X52" s="124">
        <v>6</v>
      </c>
      <c r="Y52" s="123">
        <v>65</v>
      </c>
      <c r="Z52" s="124">
        <v>75</v>
      </c>
    </row>
    <row r="53" spans="1:26" s="52" customFormat="1" ht="12.75" customHeight="1">
      <c r="A53" s="118">
        <v>5</v>
      </c>
      <c r="B53" s="118" t="s">
        <v>498</v>
      </c>
      <c r="C53" s="119">
        <v>1598</v>
      </c>
      <c r="D53" s="120">
        <v>1986</v>
      </c>
      <c r="E53" s="119">
        <v>631</v>
      </c>
      <c r="F53" s="120">
        <v>886</v>
      </c>
      <c r="G53" s="119">
        <v>604</v>
      </c>
      <c r="H53" s="121">
        <v>793</v>
      </c>
      <c r="I53" s="119">
        <v>242</v>
      </c>
      <c r="J53" s="120">
        <v>296</v>
      </c>
      <c r="K53" s="119">
        <v>192</v>
      </c>
      <c r="L53" s="120">
        <v>227</v>
      </c>
      <c r="M53" s="119">
        <v>195</v>
      </c>
      <c r="N53" s="120">
        <v>266</v>
      </c>
      <c r="O53" s="119">
        <v>316</v>
      </c>
      <c r="P53" s="120">
        <v>346</v>
      </c>
      <c r="Q53" s="119">
        <v>184</v>
      </c>
      <c r="R53" s="120">
        <v>267</v>
      </c>
      <c r="S53" s="119">
        <v>45</v>
      </c>
      <c r="T53" s="120">
        <v>136</v>
      </c>
      <c r="U53" s="119">
        <v>11</v>
      </c>
      <c r="V53" s="120">
        <v>19</v>
      </c>
      <c r="W53" s="119">
        <v>0</v>
      </c>
      <c r="X53" s="120" t="s">
        <v>466</v>
      </c>
      <c r="Y53" s="119">
        <v>2943</v>
      </c>
      <c r="Z53" s="120">
        <v>3606</v>
      </c>
    </row>
    <row r="54" spans="1:26" ht="12.75" customHeight="1">
      <c r="A54" s="122">
        <v>509</v>
      </c>
      <c r="B54" s="122" t="s">
        <v>164</v>
      </c>
      <c r="C54" s="123">
        <v>20</v>
      </c>
      <c r="D54" s="124">
        <v>34</v>
      </c>
      <c r="E54" s="123">
        <v>4</v>
      </c>
      <c r="F54" s="124">
        <v>8</v>
      </c>
      <c r="G54" s="123">
        <v>7</v>
      </c>
      <c r="H54" s="125">
        <v>11</v>
      </c>
      <c r="I54" s="123">
        <v>12</v>
      </c>
      <c r="J54" s="124">
        <v>20</v>
      </c>
      <c r="K54" s="123" t="s">
        <v>466</v>
      </c>
      <c r="L54" s="124" t="s">
        <v>466</v>
      </c>
      <c r="M54" s="123" t="s">
        <v>466</v>
      </c>
      <c r="N54" s="124" t="s">
        <v>466</v>
      </c>
      <c r="O54" s="123" t="s">
        <v>466</v>
      </c>
      <c r="P54" s="124" t="s">
        <v>466</v>
      </c>
      <c r="Q54" s="123">
        <v>4</v>
      </c>
      <c r="R54" s="124">
        <v>6</v>
      </c>
      <c r="S54" s="123" t="s">
        <v>466</v>
      </c>
      <c r="T54" s="124" t="s">
        <v>466</v>
      </c>
      <c r="U54" s="123">
        <v>0</v>
      </c>
      <c r="V54" s="124">
        <v>0</v>
      </c>
      <c r="W54" s="123">
        <v>0</v>
      </c>
      <c r="X54" s="124">
        <v>0</v>
      </c>
      <c r="Y54" s="123">
        <v>31</v>
      </c>
      <c r="Z54" s="124">
        <v>51</v>
      </c>
    </row>
    <row r="55" spans="1:26" s="52" customFormat="1" ht="12.75" customHeight="1">
      <c r="A55" s="122">
        <v>512</v>
      </c>
      <c r="B55" s="122" t="s">
        <v>162</v>
      </c>
      <c r="C55" s="123">
        <v>0</v>
      </c>
      <c r="D55" s="124">
        <v>0</v>
      </c>
      <c r="E55" s="123" t="s">
        <v>466</v>
      </c>
      <c r="F55" s="124">
        <v>4</v>
      </c>
      <c r="G55" s="123">
        <v>5</v>
      </c>
      <c r="H55" s="125">
        <v>6</v>
      </c>
      <c r="I55" s="123" t="s">
        <v>466</v>
      </c>
      <c r="J55" s="124" t="s">
        <v>466</v>
      </c>
      <c r="K55" s="123">
        <v>0</v>
      </c>
      <c r="L55" s="124">
        <v>0</v>
      </c>
      <c r="M55" s="123">
        <v>0</v>
      </c>
      <c r="N55" s="124">
        <v>0</v>
      </c>
      <c r="O55" s="123">
        <v>0</v>
      </c>
      <c r="P55" s="124">
        <v>0</v>
      </c>
      <c r="Q55" s="123">
        <v>4</v>
      </c>
      <c r="R55" s="124">
        <v>5</v>
      </c>
      <c r="S55" s="123">
        <v>0</v>
      </c>
      <c r="T55" s="124">
        <v>0</v>
      </c>
      <c r="U55" s="123" t="s">
        <v>466</v>
      </c>
      <c r="V55" s="124" t="s">
        <v>466</v>
      </c>
      <c r="W55" s="123">
        <v>0</v>
      </c>
      <c r="X55" s="124">
        <v>0</v>
      </c>
      <c r="Y55" s="123">
        <v>6</v>
      </c>
      <c r="Z55" s="124">
        <v>8</v>
      </c>
    </row>
    <row r="56" spans="1:26" s="52" customFormat="1" ht="12.75" customHeight="1">
      <c r="A56" s="122">
        <v>513</v>
      </c>
      <c r="B56" s="122" t="s">
        <v>154</v>
      </c>
      <c r="C56" s="123">
        <v>50</v>
      </c>
      <c r="D56" s="124">
        <v>56</v>
      </c>
      <c r="E56" s="123">
        <v>13</v>
      </c>
      <c r="F56" s="124">
        <v>14</v>
      </c>
      <c r="G56" s="123">
        <v>16</v>
      </c>
      <c r="H56" s="125">
        <v>20</v>
      </c>
      <c r="I56" s="123">
        <v>0</v>
      </c>
      <c r="J56" s="124">
        <v>0</v>
      </c>
      <c r="K56" s="123">
        <v>4</v>
      </c>
      <c r="L56" s="124">
        <v>8</v>
      </c>
      <c r="M56" s="123">
        <v>6</v>
      </c>
      <c r="N56" s="124">
        <v>6</v>
      </c>
      <c r="O56" s="123" t="s">
        <v>466</v>
      </c>
      <c r="P56" s="124" t="s">
        <v>466</v>
      </c>
      <c r="Q56" s="123" t="s">
        <v>466</v>
      </c>
      <c r="R56" s="124">
        <v>5</v>
      </c>
      <c r="S56" s="123" t="s">
        <v>466</v>
      </c>
      <c r="T56" s="124" t="s">
        <v>466</v>
      </c>
      <c r="U56" s="123" t="s">
        <v>466</v>
      </c>
      <c r="V56" s="124" t="s">
        <v>466</v>
      </c>
      <c r="W56" s="123">
        <v>0</v>
      </c>
      <c r="X56" s="124">
        <v>0</v>
      </c>
      <c r="Y56" s="123">
        <v>71</v>
      </c>
      <c r="Z56" s="124">
        <v>82</v>
      </c>
    </row>
    <row r="57" spans="1:26" s="52" customFormat="1" ht="12.75" customHeight="1">
      <c r="A57" s="122">
        <v>560</v>
      </c>
      <c r="B57" s="122" t="s">
        <v>152</v>
      </c>
      <c r="C57" s="123">
        <v>39</v>
      </c>
      <c r="D57" s="124">
        <v>52</v>
      </c>
      <c r="E57" s="123" t="s">
        <v>466</v>
      </c>
      <c r="F57" s="124">
        <v>6</v>
      </c>
      <c r="G57" s="123" t="s">
        <v>466</v>
      </c>
      <c r="H57" s="125">
        <v>5</v>
      </c>
      <c r="I57" s="123">
        <v>11</v>
      </c>
      <c r="J57" s="124">
        <v>16</v>
      </c>
      <c r="K57" s="123">
        <v>9</v>
      </c>
      <c r="L57" s="124">
        <v>15</v>
      </c>
      <c r="M57" s="123">
        <v>0</v>
      </c>
      <c r="N57" s="124">
        <v>0</v>
      </c>
      <c r="O57" s="123" t="s">
        <v>466</v>
      </c>
      <c r="P57" s="124" t="s">
        <v>466</v>
      </c>
      <c r="Q57" s="123" t="s">
        <v>466</v>
      </c>
      <c r="R57" s="124">
        <v>4</v>
      </c>
      <c r="S57" s="123">
        <v>6</v>
      </c>
      <c r="T57" s="124">
        <v>10</v>
      </c>
      <c r="U57" s="123">
        <v>0</v>
      </c>
      <c r="V57" s="124">
        <v>0</v>
      </c>
      <c r="W57" s="123">
        <v>0</v>
      </c>
      <c r="X57" s="124">
        <v>0</v>
      </c>
      <c r="Y57" s="123">
        <v>65</v>
      </c>
      <c r="Z57" s="124">
        <v>86</v>
      </c>
    </row>
    <row r="58" spans="1:26" s="52" customFormat="1" ht="12.75" customHeight="1">
      <c r="A58" s="122">
        <v>561</v>
      </c>
      <c r="B58" s="122" t="s">
        <v>163</v>
      </c>
      <c r="C58" s="123">
        <v>42</v>
      </c>
      <c r="D58" s="124">
        <v>60</v>
      </c>
      <c r="E58" s="123">
        <v>14</v>
      </c>
      <c r="F58" s="124">
        <v>18</v>
      </c>
      <c r="G58" s="123">
        <v>16</v>
      </c>
      <c r="H58" s="125">
        <v>22</v>
      </c>
      <c r="I58" s="123">
        <v>0</v>
      </c>
      <c r="J58" s="124">
        <v>0</v>
      </c>
      <c r="K58" s="123">
        <v>13</v>
      </c>
      <c r="L58" s="124">
        <v>15</v>
      </c>
      <c r="M58" s="123" t="s">
        <v>466</v>
      </c>
      <c r="N58" s="124">
        <v>4</v>
      </c>
      <c r="O58" s="123">
        <v>0</v>
      </c>
      <c r="P58" s="124">
        <v>0</v>
      </c>
      <c r="Q58" s="123" t="s">
        <v>466</v>
      </c>
      <c r="R58" s="124">
        <v>4</v>
      </c>
      <c r="S58" s="123" t="s">
        <v>466</v>
      </c>
      <c r="T58" s="124">
        <v>4</v>
      </c>
      <c r="U58" s="123">
        <v>0</v>
      </c>
      <c r="V58" s="124">
        <v>0</v>
      </c>
      <c r="W58" s="123">
        <v>0</v>
      </c>
      <c r="X58" s="124">
        <v>0</v>
      </c>
      <c r="Y58" s="123">
        <v>66</v>
      </c>
      <c r="Z58" s="124">
        <v>87</v>
      </c>
    </row>
    <row r="59" spans="1:26" s="52" customFormat="1" ht="12.75" customHeight="1">
      <c r="A59" s="122">
        <v>562</v>
      </c>
      <c r="B59" s="122" t="s">
        <v>153</v>
      </c>
      <c r="C59" s="123">
        <v>46</v>
      </c>
      <c r="D59" s="124">
        <v>76</v>
      </c>
      <c r="E59" s="123">
        <v>32</v>
      </c>
      <c r="F59" s="124">
        <v>45</v>
      </c>
      <c r="G59" s="123">
        <v>27</v>
      </c>
      <c r="H59" s="125">
        <v>41</v>
      </c>
      <c r="I59" s="123">
        <v>10</v>
      </c>
      <c r="J59" s="124">
        <v>11</v>
      </c>
      <c r="K59" s="123">
        <v>0</v>
      </c>
      <c r="L59" s="124">
        <v>0</v>
      </c>
      <c r="M59" s="123" t="s">
        <v>466</v>
      </c>
      <c r="N59" s="124" t="s">
        <v>466</v>
      </c>
      <c r="O59" s="123">
        <v>6</v>
      </c>
      <c r="P59" s="124">
        <v>6</v>
      </c>
      <c r="Q59" s="123">
        <v>5</v>
      </c>
      <c r="R59" s="124">
        <v>10</v>
      </c>
      <c r="S59" s="123" t="s">
        <v>466</v>
      </c>
      <c r="T59" s="124">
        <v>7</v>
      </c>
      <c r="U59" s="123" t="s">
        <v>466</v>
      </c>
      <c r="V59" s="124" t="s">
        <v>466</v>
      </c>
      <c r="W59" s="123">
        <v>0</v>
      </c>
      <c r="X59" s="124" t="s">
        <v>466</v>
      </c>
      <c r="Y59" s="123">
        <v>99</v>
      </c>
      <c r="Z59" s="124">
        <v>150</v>
      </c>
    </row>
    <row r="60" spans="1:26" s="52" customFormat="1" ht="12.75" customHeight="1">
      <c r="A60" s="122">
        <v>563</v>
      </c>
      <c r="B60" s="122" t="s">
        <v>161</v>
      </c>
      <c r="C60" s="123">
        <v>30</v>
      </c>
      <c r="D60" s="124">
        <v>36</v>
      </c>
      <c r="E60" s="123">
        <v>13</v>
      </c>
      <c r="F60" s="124">
        <v>21</v>
      </c>
      <c r="G60" s="123">
        <v>10</v>
      </c>
      <c r="H60" s="125">
        <v>16</v>
      </c>
      <c r="I60" s="123">
        <v>7</v>
      </c>
      <c r="J60" s="124">
        <v>8</v>
      </c>
      <c r="K60" s="123">
        <v>0</v>
      </c>
      <c r="L60" s="124">
        <v>0</v>
      </c>
      <c r="M60" s="123" t="s">
        <v>466</v>
      </c>
      <c r="N60" s="124">
        <v>4</v>
      </c>
      <c r="O60" s="123">
        <v>0</v>
      </c>
      <c r="P60" s="124">
        <v>0</v>
      </c>
      <c r="Q60" s="123">
        <v>14</v>
      </c>
      <c r="R60" s="124">
        <v>16</v>
      </c>
      <c r="S60" s="123">
        <v>0</v>
      </c>
      <c r="T60" s="124" t="s">
        <v>466</v>
      </c>
      <c r="U60" s="123">
        <v>0</v>
      </c>
      <c r="V60" s="124">
        <v>0</v>
      </c>
      <c r="W60" s="123">
        <v>0</v>
      </c>
      <c r="X60" s="124">
        <v>0</v>
      </c>
      <c r="Y60" s="123">
        <v>48</v>
      </c>
      <c r="Z60" s="124">
        <v>62</v>
      </c>
    </row>
    <row r="61" spans="1:26" s="52" customFormat="1" ht="12.75" customHeight="1">
      <c r="A61" s="122">
        <v>580</v>
      </c>
      <c r="B61" s="122" t="s">
        <v>155</v>
      </c>
      <c r="C61" s="123">
        <v>518</v>
      </c>
      <c r="D61" s="124">
        <v>652</v>
      </c>
      <c r="E61" s="123">
        <v>182</v>
      </c>
      <c r="F61" s="124">
        <v>281</v>
      </c>
      <c r="G61" s="123">
        <v>219</v>
      </c>
      <c r="H61" s="125">
        <v>271</v>
      </c>
      <c r="I61" s="123">
        <v>9</v>
      </c>
      <c r="J61" s="124">
        <v>10</v>
      </c>
      <c r="K61" s="123">
        <v>76</v>
      </c>
      <c r="L61" s="124">
        <v>87</v>
      </c>
      <c r="M61" s="123">
        <v>80</v>
      </c>
      <c r="N61" s="124">
        <v>112</v>
      </c>
      <c r="O61" s="123">
        <v>175</v>
      </c>
      <c r="P61" s="124">
        <v>185</v>
      </c>
      <c r="Q61" s="123">
        <v>68</v>
      </c>
      <c r="R61" s="124">
        <v>109</v>
      </c>
      <c r="S61" s="123">
        <v>14</v>
      </c>
      <c r="T61" s="124">
        <v>51</v>
      </c>
      <c r="U61" s="123" t="s">
        <v>466</v>
      </c>
      <c r="V61" s="124" t="s">
        <v>466</v>
      </c>
      <c r="W61" s="123">
        <v>0</v>
      </c>
      <c r="X61" s="124">
        <v>0</v>
      </c>
      <c r="Y61" s="123">
        <v>990</v>
      </c>
      <c r="Z61" s="124">
        <v>1194</v>
      </c>
    </row>
    <row r="62" spans="1:26" s="52" customFormat="1" ht="12.75" customHeight="1">
      <c r="A62" s="122">
        <v>581</v>
      </c>
      <c r="B62" s="122" t="s">
        <v>158</v>
      </c>
      <c r="C62" s="123">
        <v>554</v>
      </c>
      <c r="D62" s="124">
        <v>657</v>
      </c>
      <c r="E62" s="123">
        <v>221</v>
      </c>
      <c r="F62" s="124">
        <v>285</v>
      </c>
      <c r="G62" s="123">
        <v>145</v>
      </c>
      <c r="H62" s="125">
        <v>200</v>
      </c>
      <c r="I62" s="123">
        <v>139</v>
      </c>
      <c r="J62" s="124">
        <v>166</v>
      </c>
      <c r="K62" s="123">
        <v>0</v>
      </c>
      <c r="L62" s="124">
        <v>0</v>
      </c>
      <c r="M62" s="123">
        <v>43</v>
      </c>
      <c r="N62" s="124">
        <v>56</v>
      </c>
      <c r="O62" s="123">
        <v>102</v>
      </c>
      <c r="P62" s="124">
        <v>114</v>
      </c>
      <c r="Q62" s="123">
        <v>47</v>
      </c>
      <c r="R62" s="124">
        <v>58</v>
      </c>
      <c r="S62" s="123">
        <v>13</v>
      </c>
      <c r="T62" s="124">
        <v>29</v>
      </c>
      <c r="U62" s="123">
        <v>6</v>
      </c>
      <c r="V62" s="124">
        <v>9</v>
      </c>
      <c r="W62" s="123">
        <v>0</v>
      </c>
      <c r="X62" s="124">
        <v>0</v>
      </c>
      <c r="Y62" s="123">
        <v>977</v>
      </c>
      <c r="Z62" s="124">
        <v>1157</v>
      </c>
    </row>
    <row r="63" spans="1:26" s="52" customFormat="1" ht="12.75" customHeight="1">
      <c r="A63" s="122">
        <v>582</v>
      </c>
      <c r="B63" s="122" t="s">
        <v>159</v>
      </c>
      <c r="C63" s="123" t="s">
        <v>466</v>
      </c>
      <c r="D63" s="124" t="s">
        <v>466</v>
      </c>
      <c r="E63" s="123">
        <v>16</v>
      </c>
      <c r="F63" s="124">
        <v>24</v>
      </c>
      <c r="G63" s="123">
        <v>15</v>
      </c>
      <c r="H63" s="125">
        <v>24</v>
      </c>
      <c r="I63" s="123">
        <v>0</v>
      </c>
      <c r="J63" s="124">
        <v>0</v>
      </c>
      <c r="K63" s="123" t="s">
        <v>466</v>
      </c>
      <c r="L63" s="124" t="s">
        <v>466</v>
      </c>
      <c r="M63" s="123" t="s">
        <v>466</v>
      </c>
      <c r="N63" s="124">
        <v>4</v>
      </c>
      <c r="O63" s="123">
        <v>0</v>
      </c>
      <c r="P63" s="124">
        <v>0</v>
      </c>
      <c r="Q63" s="123" t="s">
        <v>466</v>
      </c>
      <c r="R63" s="124">
        <v>5</v>
      </c>
      <c r="S63" s="123">
        <v>0</v>
      </c>
      <c r="T63" s="124" t="s">
        <v>466</v>
      </c>
      <c r="U63" s="123">
        <v>0</v>
      </c>
      <c r="V63" s="124" t="s">
        <v>466</v>
      </c>
      <c r="W63" s="123">
        <v>0</v>
      </c>
      <c r="X63" s="124">
        <v>0</v>
      </c>
      <c r="Y63" s="123">
        <v>26</v>
      </c>
      <c r="Z63" s="124">
        <v>39</v>
      </c>
    </row>
    <row r="64" spans="1:26" s="52" customFormat="1" ht="12.75" customHeight="1">
      <c r="A64" s="122">
        <v>583</v>
      </c>
      <c r="B64" s="122" t="s">
        <v>157</v>
      </c>
      <c r="C64" s="123">
        <v>125</v>
      </c>
      <c r="D64" s="124">
        <v>163</v>
      </c>
      <c r="E64" s="123">
        <v>85</v>
      </c>
      <c r="F64" s="124">
        <v>117</v>
      </c>
      <c r="G64" s="123">
        <v>74</v>
      </c>
      <c r="H64" s="125">
        <v>93</v>
      </c>
      <c r="I64" s="123">
        <v>28</v>
      </c>
      <c r="J64" s="124">
        <v>35</v>
      </c>
      <c r="K64" s="123">
        <v>46</v>
      </c>
      <c r="L64" s="124">
        <v>52</v>
      </c>
      <c r="M64" s="123">
        <v>36</v>
      </c>
      <c r="N64" s="124">
        <v>51</v>
      </c>
      <c r="O64" s="123">
        <v>16</v>
      </c>
      <c r="P64" s="124">
        <v>21</v>
      </c>
      <c r="Q64" s="123">
        <v>20</v>
      </c>
      <c r="R64" s="124">
        <v>28</v>
      </c>
      <c r="S64" s="123" t="s">
        <v>466</v>
      </c>
      <c r="T64" s="124">
        <v>9</v>
      </c>
      <c r="U64" s="123" t="s">
        <v>466</v>
      </c>
      <c r="V64" s="124" t="s">
        <v>466</v>
      </c>
      <c r="W64" s="123">
        <v>0</v>
      </c>
      <c r="X64" s="124">
        <v>0</v>
      </c>
      <c r="Y64" s="123">
        <v>277</v>
      </c>
      <c r="Z64" s="124">
        <v>355</v>
      </c>
    </row>
    <row r="65" spans="1:26" s="52" customFormat="1" ht="12.75" customHeight="1">
      <c r="A65" s="122">
        <v>584</v>
      </c>
      <c r="B65" s="122" t="s">
        <v>160</v>
      </c>
      <c r="C65" s="123">
        <v>35</v>
      </c>
      <c r="D65" s="124">
        <v>44</v>
      </c>
      <c r="E65" s="123">
        <v>6</v>
      </c>
      <c r="F65" s="124">
        <v>10</v>
      </c>
      <c r="G65" s="123">
        <v>11</v>
      </c>
      <c r="H65" s="125">
        <v>16</v>
      </c>
      <c r="I65" s="123">
        <v>0</v>
      </c>
      <c r="J65" s="124">
        <v>0</v>
      </c>
      <c r="K65" s="123">
        <v>0</v>
      </c>
      <c r="L65" s="124" t="s">
        <v>466</v>
      </c>
      <c r="M65" s="123">
        <v>0</v>
      </c>
      <c r="N65" s="124">
        <v>0</v>
      </c>
      <c r="O65" s="123" t="s">
        <v>466</v>
      </c>
      <c r="P65" s="124" t="s">
        <v>466</v>
      </c>
      <c r="Q65" s="123">
        <v>4</v>
      </c>
      <c r="R65" s="124">
        <v>6</v>
      </c>
      <c r="S65" s="123" t="s">
        <v>466</v>
      </c>
      <c r="T65" s="124">
        <v>5</v>
      </c>
      <c r="U65" s="123">
        <v>0</v>
      </c>
      <c r="V65" s="124">
        <v>0</v>
      </c>
      <c r="W65" s="123">
        <v>0</v>
      </c>
      <c r="X65" s="124">
        <v>0</v>
      </c>
      <c r="Y65" s="123">
        <v>49</v>
      </c>
      <c r="Z65" s="124">
        <v>63</v>
      </c>
    </row>
    <row r="66" spans="1:26" s="52" customFormat="1" ht="12.75" customHeight="1">
      <c r="A66" s="122">
        <v>586</v>
      </c>
      <c r="B66" s="122" t="s">
        <v>156</v>
      </c>
      <c r="C66" s="123">
        <v>137</v>
      </c>
      <c r="D66" s="124">
        <v>161</v>
      </c>
      <c r="E66" s="123">
        <v>41</v>
      </c>
      <c r="F66" s="124">
        <v>56</v>
      </c>
      <c r="G66" s="123">
        <v>56</v>
      </c>
      <c r="H66" s="125">
        <v>71</v>
      </c>
      <c r="I66" s="123">
        <v>25</v>
      </c>
      <c r="J66" s="124">
        <v>29</v>
      </c>
      <c r="K66" s="123">
        <v>41</v>
      </c>
      <c r="L66" s="124">
        <v>46</v>
      </c>
      <c r="M66" s="123">
        <v>21</v>
      </c>
      <c r="N66" s="124">
        <v>25</v>
      </c>
      <c r="O66" s="123">
        <v>11</v>
      </c>
      <c r="P66" s="124">
        <v>13</v>
      </c>
      <c r="Q66" s="123">
        <v>7</v>
      </c>
      <c r="R66" s="124">
        <v>11</v>
      </c>
      <c r="S66" s="123">
        <v>4</v>
      </c>
      <c r="T66" s="124">
        <v>13</v>
      </c>
      <c r="U66" s="123">
        <v>0</v>
      </c>
      <c r="V66" s="124">
        <v>0</v>
      </c>
      <c r="W66" s="123">
        <v>0</v>
      </c>
      <c r="X66" s="124">
        <v>0</v>
      </c>
      <c r="Y66" s="123">
        <v>239</v>
      </c>
      <c r="Z66" s="124">
        <v>287</v>
      </c>
    </row>
    <row r="67" spans="1:26" ht="12.75" customHeight="1">
      <c r="A67" s="118">
        <v>6</v>
      </c>
      <c r="B67" s="118" t="s">
        <v>165</v>
      </c>
      <c r="C67" s="119">
        <v>1203</v>
      </c>
      <c r="D67" s="120">
        <v>1550</v>
      </c>
      <c r="E67" s="119">
        <v>458</v>
      </c>
      <c r="F67" s="120">
        <v>637</v>
      </c>
      <c r="G67" s="119">
        <v>484</v>
      </c>
      <c r="H67" s="121">
        <v>608</v>
      </c>
      <c r="I67" s="119">
        <v>311</v>
      </c>
      <c r="J67" s="120">
        <v>440</v>
      </c>
      <c r="K67" s="119">
        <v>262</v>
      </c>
      <c r="L67" s="120">
        <v>336</v>
      </c>
      <c r="M67" s="119">
        <v>66</v>
      </c>
      <c r="N67" s="120">
        <v>96</v>
      </c>
      <c r="O67" s="119">
        <v>122</v>
      </c>
      <c r="P67" s="120">
        <v>152</v>
      </c>
      <c r="Q67" s="119">
        <v>153</v>
      </c>
      <c r="R67" s="120">
        <v>249</v>
      </c>
      <c r="S67" s="119">
        <v>48</v>
      </c>
      <c r="T67" s="120">
        <v>164</v>
      </c>
      <c r="U67" s="119">
        <v>5</v>
      </c>
      <c r="V67" s="120">
        <v>11</v>
      </c>
      <c r="W67" s="119">
        <v>37</v>
      </c>
      <c r="X67" s="120">
        <v>40</v>
      </c>
      <c r="Y67" s="119">
        <v>2321</v>
      </c>
      <c r="Z67" s="120">
        <v>2916</v>
      </c>
    </row>
    <row r="68" spans="1:26" ht="12.75" customHeight="1">
      <c r="A68" s="122">
        <v>604</v>
      </c>
      <c r="B68" s="122" t="s">
        <v>166</v>
      </c>
      <c r="C68" s="123">
        <v>27</v>
      </c>
      <c r="D68" s="124">
        <v>40</v>
      </c>
      <c r="E68" s="123">
        <v>5</v>
      </c>
      <c r="F68" s="124">
        <v>7</v>
      </c>
      <c r="G68" s="123">
        <v>11</v>
      </c>
      <c r="H68" s="125">
        <v>17</v>
      </c>
      <c r="I68" s="123">
        <v>6</v>
      </c>
      <c r="J68" s="124">
        <v>14</v>
      </c>
      <c r="K68" s="123">
        <v>0</v>
      </c>
      <c r="L68" s="124">
        <v>0</v>
      </c>
      <c r="M68" s="123">
        <v>0</v>
      </c>
      <c r="N68" s="124">
        <v>0</v>
      </c>
      <c r="O68" s="123" t="s">
        <v>466</v>
      </c>
      <c r="P68" s="124" t="s">
        <v>466</v>
      </c>
      <c r="Q68" s="123">
        <v>0</v>
      </c>
      <c r="R68" s="124">
        <v>7</v>
      </c>
      <c r="S68" s="123" t="s">
        <v>466</v>
      </c>
      <c r="T68" s="124" t="s">
        <v>466</v>
      </c>
      <c r="U68" s="123">
        <v>0</v>
      </c>
      <c r="V68" s="124">
        <v>0</v>
      </c>
      <c r="W68" s="123">
        <v>0</v>
      </c>
      <c r="X68" s="124">
        <v>0</v>
      </c>
      <c r="Y68" s="123">
        <v>40</v>
      </c>
      <c r="Z68" s="124">
        <v>69</v>
      </c>
    </row>
    <row r="69" spans="1:26" s="52" customFormat="1" ht="12.75" customHeight="1">
      <c r="A69" s="122">
        <v>617</v>
      </c>
      <c r="B69" s="122" t="s">
        <v>169</v>
      </c>
      <c r="C69" s="123">
        <v>24</v>
      </c>
      <c r="D69" s="124">
        <v>34</v>
      </c>
      <c r="E69" s="123">
        <v>12</v>
      </c>
      <c r="F69" s="124">
        <v>14</v>
      </c>
      <c r="G69" s="123">
        <v>10</v>
      </c>
      <c r="H69" s="125">
        <v>14</v>
      </c>
      <c r="I69" s="123">
        <v>11</v>
      </c>
      <c r="J69" s="124">
        <v>14</v>
      </c>
      <c r="K69" s="123">
        <v>5</v>
      </c>
      <c r="L69" s="124">
        <v>6</v>
      </c>
      <c r="M69" s="123" t="s">
        <v>466</v>
      </c>
      <c r="N69" s="124" t="s">
        <v>466</v>
      </c>
      <c r="O69" s="123">
        <v>0</v>
      </c>
      <c r="P69" s="124">
        <v>0</v>
      </c>
      <c r="Q69" s="123" t="s">
        <v>466</v>
      </c>
      <c r="R69" s="124">
        <v>5</v>
      </c>
      <c r="S69" s="123" t="s">
        <v>466</v>
      </c>
      <c r="T69" s="124">
        <v>4</v>
      </c>
      <c r="U69" s="123">
        <v>0</v>
      </c>
      <c r="V69" s="124" t="s">
        <v>466</v>
      </c>
      <c r="W69" s="123">
        <v>0</v>
      </c>
      <c r="X69" s="124">
        <v>0</v>
      </c>
      <c r="Y69" s="123">
        <v>48</v>
      </c>
      <c r="Z69" s="124">
        <v>59</v>
      </c>
    </row>
    <row r="70" spans="1:26" s="52" customFormat="1" ht="12.75" customHeight="1">
      <c r="A70" s="122">
        <v>642</v>
      </c>
      <c r="B70" s="122" t="s">
        <v>172</v>
      </c>
      <c r="C70" s="123">
        <v>25</v>
      </c>
      <c r="D70" s="124">
        <v>40</v>
      </c>
      <c r="E70" s="123">
        <v>13</v>
      </c>
      <c r="F70" s="124">
        <v>20</v>
      </c>
      <c r="G70" s="123">
        <v>13</v>
      </c>
      <c r="H70" s="125">
        <v>20</v>
      </c>
      <c r="I70" s="123" t="s">
        <v>466</v>
      </c>
      <c r="J70" s="124" t="s">
        <v>466</v>
      </c>
      <c r="K70" s="123" t="s">
        <v>466</v>
      </c>
      <c r="L70" s="124" t="s">
        <v>466</v>
      </c>
      <c r="M70" s="123">
        <v>0</v>
      </c>
      <c r="N70" s="124">
        <v>0</v>
      </c>
      <c r="O70" s="123" t="s">
        <v>466</v>
      </c>
      <c r="P70" s="124" t="s">
        <v>466</v>
      </c>
      <c r="Q70" s="123">
        <v>4</v>
      </c>
      <c r="R70" s="124">
        <v>13</v>
      </c>
      <c r="S70" s="123">
        <v>0</v>
      </c>
      <c r="T70" s="124" t="s">
        <v>466</v>
      </c>
      <c r="U70" s="123">
        <v>0</v>
      </c>
      <c r="V70" s="124">
        <v>0</v>
      </c>
      <c r="W70" s="123">
        <v>0</v>
      </c>
      <c r="X70" s="124">
        <v>0</v>
      </c>
      <c r="Y70" s="123">
        <v>45</v>
      </c>
      <c r="Z70" s="124">
        <v>65</v>
      </c>
    </row>
    <row r="71" spans="1:26" s="52" customFormat="1" ht="12.75" customHeight="1">
      <c r="A71" s="122">
        <v>643</v>
      </c>
      <c r="B71" s="122" t="s">
        <v>170</v>
      </c>
      <c r="C71" s="123">
        <v>27</v>
      </c>
      <c r="D71" s="124">
        <v>47</v>
      </c>
      <c r="E71" s="123">
        <v>9</v>
      </c>
      <c r="F71" s="124">
        <v>14</v>
      </c>
      <c r="G71" s="123">
        <v>15</v>
      </c>
      <c r="H71" s="125">
        <v>20</v>
      </c>
      <c r="I71" s="123">
        <v>7</v>
      </c>
      <c r="J71" s="124">
        <v>8</v>
      </c>
      <c r="K71" s="123">
        <v>9</v>
      </c>
      <c r="L71" s="124">
        <v>12</v>
      </c>
      <c r="M71" s="123" t="s">
        <v>466</v>
      </c>
      <c r="N71" s="124" t="s">
        <v>466</v>
      </c>
      <c r="O71" s="123" t="s">
        <v>466</v>
      </c>
      <c r="P71" s="124" t="s">
        <v>466</v>
      </c>
      <c r="Q71" s="123" t="s">
        <v>466</v>
      </c>
      <c r="R71" s="124">
        <v>4</v>
      </c>
      <c r="S71" s="123" t="s">
        <v>466</v>
      </c>
      <c r="T71" s="124" t="s">
        <v>466</v>
      </c>
      <c r="U71" s="123">
        <v>0</v>
      </c>
      <c r="V71" s="124">
        <v>0</v>
      </c>
      <c r="W71" s="123">
        <v>0</v>
      </c>
      <c r="X71" s="124">
        <v>0</v>
      </c>
      <c r="Y71" s="123">
        <v>56</v>
      </c>
      <c r="Z71" s="124">
        <v>81</v>
      </c>
    </row>
    <row r="72" spans="1:26" s="52" customFormat="1" ht="12.75" customHeight="1">
      <c r="A72" s="122">
        <v>662</v>
      </c>
      <c r="B72" s="122" t="s">
        <v>168</v>
      </c>
      <c r="C72" s="123">
        <v>77</v>
      </c>
      <c r="D72" s="124">
        <v>112</v>
      </c>
      <c r="E72" s="123">
        <v>35</v>
      </c>
      <c r="F72" s="124">
        <v>52</v>
      </c>
      <c r="G72" s="123">
        <v>41</v>
      </c>
      <c r="H72" s="125">
        <v>48</v>
      </c>
      <c r="I72" s="123" t="s">
        <v>466</v>
      </c>
      <c r="J72" s="124">
        <v>8</v>
      </c>
      <c r="K72" s="123">
        <v>23</v>
      </c>
      <c r="L72" s="124">
        <v>31</v>
      </c>
      <c r="M72" s="123">
        <v>8</v>
      </c>
      <c r="N72" s="124">
        <v>9</v>
      </c>
      <c r="O72" s="123">
        <v>6</v>
      </c>
      <c r="P72" s="124">
        <v>9</v>
      </c>
      <c r="Q72" s="123">
        <v>16</v>
      </c>
      <c r="R72" s="124">
        <v>22</v>
      </c>
      <c r="S72" s="123" t="s">
        <v>466</v>
      </c>
      <c r="T72" s="124">
        <v>8</v>
      </c>
      <c r="U72" s="123" t="s">
        <v>466</v>
      </c>
      <c r="V72" s="124" t="s">
        <v>466</v>
      </c>
      <c r="W72" s="123">
        <v>0</v>
      </c>
      <c r="X72" s="124">
        <v>0</v>
      </c>
      <c r="Y72" s="123">
        <v>150</v>
      </c>
      <c r="Z72" s="124">
        <v>199</v>
      </c>
    </row>
    <row r="73" spans="1:26" s="52" customFormat="1" ht="12.75" customHeight="1">
      <c r="A73" s="122">
        <v>665</v>
      </c>
      <c r="B73" s="122" t="s">
        <v>175</v>
      </c>
      <c r="C73" s="123">
        <v>44</v>
      </c>
      <c r="D73" s="124">
        <v>56</v>
      </c>
      <c r="E73" s="123">
        <v>13</v>
      </c>
      <c r="F73" s="124">
        <v>25</v>
      </c>
      <c r="G73" s="123">
        <v>14</v>
      </c>
      <c r="H73" s="125">
        <v>18</v>
      </c>
      <c r="I73" s="123" t="s">
        <v>466</v>
      </c>
      <c r="J73" s="124">
        <v>4</v>
      </c>
      <c r="K73" s="123" t="s">
        <v>466</v>
      </c>
      <c r="L73" s="124" t="s">
        <v>466</v>
      </c>
      <c r="M73" s="123">
        <v>0</v>
      </c>
      <c r="N73" s="124" t="s">
        <v>466</v>
      </c>
      <c r="O73" s="123" t="s">
        <v>466</v>
      </c>
      <c r="P73" s="124" t="s">
        <v>466</v>
      </c>
      <c r="Q73" s="123">
        <v>5</v>
      </c>
      <c r="R73" s="124">
        <v>9</v>
      </c>
      <c r="S73" s="123" t="s">
        <v>466</v>
      </c>
      <c r="T73" s="124">
        <v>6</v>
      </c>
      <c r="U73" s="123">
        <v>0</v>
      </c>
      <c r="V73" s="124">
        <v>0</v>
      </c>
      <c r="W73" s="123">
        <v>0</v>
      </c>
      <c r="X73" s="124">
        <v>0</v>
      </c>
      <c r="Y73" s="123">
        <v>68</v>
      </c>
      <c r="Z73" s="124">
        <v>91</v>
      </c>
    </row>
    <row r="74" spans="1:26" s="52" customFormat="1" ht="12.75" customHeight="1">
      <c r="A74" s="122">
        <v>680</v>
      </c>
      <c r="B74" s="122" t="s">
        <v>171</v>
      </c>
      <c r="C74" s="123">
        <v>574</v>
      </c>
      <c r="D74" s="124">
        <v>694</v>
      </c>
      <c r="E74" s="123">
        <v>185</v>
      </c>
      <c r="F74" s="124">
        <v>237</v>
      </c>
      <c r="G74" s="123">
        <v>170</v>
      </c>
      <c r="H74" s="125">
        <v>200</v>
      </c>
      <c r="I74" s="123">
        <v>139</v>
      </c>
      <c r="J74" s="124">
        <v>169</v>
      </c>
      <c r="K74" s="123">
        <v>137</v>
      </c>
      <c r="L74" s="124">
        <v>172</v>
      </c>
      <c r="M74" s="123">
        <v>24</v>
      </c>
      <c r="N74" s="124">
        <v>40</v>
      </c>
      <c r="O74" s="123">
        <v>49</v>
      </c>
      <c r="P74" s="124">
        <v>56</v>
      </c>
      <c r="Q74" s="123">
        <v>57</v>
      </c>
      <c r="R74" s="124">
        <v>75</v>
      </c>
      <c r="S74" s="123">
        <v>29</v>
      </c>
      <c r="T74" s="124">
        <v>87</v>
      </c>
      <c r="U74" s="123">
        <v>0</v>
      </c>
      <c r="V74" s="124">
        <v>0</v>
      </c>
      <c r="W74" s="123">
        <v>37</v>
      </c>
      <c r="X74" s="124">
        <v>40</v>
      </c>
      <c r="Y74" s="123">
        <v>1049</v>
      </c>
      <c r="Z74" s="124">
        <v>1253</v>
      </c>
    </row>
    <row r="75" spans="1:26" s="52" customFormat="1" ht="12.75" customHeight="1">
      <c r="A75" s="122">
        <v>682</v>
      </c>
      <c r="B75" s="122" t="s">
        <v>173</v>
      </c>
      <c r="C75" s="123">
        <v>128</v>
      </c>
      <c r="D75" s="124">
        <v>163</v>
      </c>
      <c r="E75" s="123">
        <v>51</v>
      </c>
      <c r="F75" s="124">
        <v>74</v>
      </c>
      <c r="G75" s="123">
        <v>50</v>
      </c>
      <c r="H75" s="125">
        <v>72</v>
      </c>
      <c r="I75" s="123">
        <v>53</v>
      </c>
      <c r="J75" s="124">
        <v>63</v>
      </c>
      <c r="K75" s="123">
        <v>43</v>
      </c>
      <c r="L75" s="124">
        <v>51</v>
      </c>
      <c r="M75" s="123" t="s">
        <v>466</v>
      </c>
      <c r="N75" s="124">
        <v>5</v>
      </c>
      <c r="O75" s="123" t="s">
        <v>466</v>
      </c>
      <c r="P75" s="124">
        <v>4</v>
      </c>
      <c r="Q75" s="123">
        <v>10</v>
      </c>
      <c r="R75" s="124">
        <v>22</v>
      </c>
      <c r="S75" s="123">
        <v>5</v>
      </c>
      <c r="T75" s="124">
        <v>19</v>
      </c>
      <c r="U75" s="123">
        <v>0</v>
      </c>
      <c r="V75" s="124">
        <v>0</v>
      </c>
      <c r="W75" s="123">
        <v>0</v>
      </c>
      <c r="X75" s="124">
        <v>0</v>
      </c>
      <c r="Y75" s="123">
        <v>269</v>
      </c>
      <c r="Z75" s="124">
        <v>333</v>
      </c>
    </row>
    <row r="76" spans="1:26" s="52" customFormat="1" ht="12.75" customHeight="1">
      <c r="A76" s="122">
        <v>683</v>
      </c>
      <c r="B76" s="122" t="s">
        <v>177</v>
      </c>
      <c r="C76" s="123">
        <v>71</v>
      </c>
      <c r="D76" s="124">
        <v>96</v>
      </c>
      <c r="E76" s="123">
        <v>39</v>
      </c>
      <c r="F76" s="124">
        <v>64</v>
      </c>
      <c r="G76" s="123">
        <v>43</v>
      </c>
      <c r="H76" s="125">
        <v>59</v>
      </c>
      <c r="I76" s="123">
        <v>5</v>
      </c>
      <c r="J76" s="124">
        <v>43</v>
      </c>
      <c r="K76" s="123">
        <v>19</v>
      </c>
      <c r="L76" s="124">
        <v>24</v>
      </c>
      <c r="M76" s="123" t="s">
        <v>466</v>
      </c>
      <c r="N76" s="124" t="s">
        <v>466</v>
      </c>
      <c r="O76" s="123">
        <v>9</v>
      </c>
      <c r="P76" s="124">
        <v>11</v>
      </c>
      <c r="Q76" s="123">
        <v>11</v>
      </c>
      <c r="R76" s="124">
        <v>21</v>
      </c>
      <c r="S76" s="123" t="s">
        <v>466</v>
      </c>
      <c r="T76" s="124">
        <v>7</v>
      </c>
      <c r="U76" s="123" t="s">
        <v>466</v>
      </c>
      <c r="V76" s="124" t="s">
        <v>466</v>
      </c>
      <c r="W76" s="123">
        <v>0</v>
      </c>
      <c r="X76" s="124">
        <v>0</v>
      </c>
      <c r="Y76" s="123">
        <v>152</v>
      </c>
      <c r="Z76" s="124">
        <v>213</v>
      </c>
    </row>
    <row r="77" spans="1:26" s="52" customFormat="1" ht="12.75" customHeight="1">
      <c r="A77" s="122">
        <v>684</v>
      </c>
      <c r="B77" s="122" t="s">
        <v>174</v>
      </c>
      <c r="C77" s="123">
        <v>37</v>
      </c>
      <c r="D77" s="124">
        <v>50</v>
      </c>
      <c r="E77" s="123">
        <v>13</v>
      </c>
      <c r="F77" s="124">
        <v>16</v>
      </c>
      <c r="G77" s="123">
        <v>15</v>
      </c>
      <c r="H77" s="125">
        <v>18</v>
      </c>
      <c r="I77" s="123">
        <v>22</v>
      </c>
      <c r="J77" s="124">
        <v>23</v>
      </c>
      <c r="K77" s="123">
        <v>4</v>
      </c>
      <c r="L77" s="124">
        <v>7</v>
      </c>
      <c r="M77" s="123" t="s">
        <v>466</v>
      </c>
      <c r="N77" s="124" t="s">
        <v>466</v>
      </c>
      <c r="O77" s="123">
        <v>0</v>
      </c>
      <c r="P77" s="124" t="s">
        <v>466</v>
      </c>
      <c r="Q77" s="123">
        <v>9</v>
      </c>
      <c r="R77" s="124">
        <v>9</v>
      </c>
      <c r="S77" s="123">
        <v>0</v>
      </c>
      <c r="T77" s="124">
        <v>0</v>
      </c>
      <c r="U77" s="123">
        <v>0</v>
      </c>
      <c r="V77" s="124" t="s">
        <v>466</v>
      </c>
      <c r="W77" s="123">
        <v>0</v>
      </c>
      <c r="X77" s="124">
        <v>0</v>
      </c>
      <c r="Y77" s="123">
        <v>66</v>
      </c>
      <c r="Z77" s="124">
        <v>81</v>
      </c>
    </row>
    <row r="78" spans="1:26" s="52" customFormat="1" ht="12.75" customHeight="1">
      <c r="A78" s="122">
        <v>685</v>
      </c>
      <c r="B78" s="122" t="s">
        <v>176</v>
      </c>
      <c r="C78" s="123">
        <v>110</v>
      </c>
      <c r="D78" s="124">
        <v>144</v>
      </c>
      <c r="E78" s="123">
        <v>39</v>
      </c>
      <c r="F78" s="124">
        <v>56</v>
      </c>
      <c r="G78" s="123">
        <v>49</v>
      </c>
      <c r="H78" s="125">
        <v>54</v>
      </c>
      <c r="I78" s="123">
        <v>59</v>
      </c>
      <c r="J78" s="124">
        <v>89</v>
      </c>
      <c r="K78" s="123">
        <v>17</v>
      </c>
      <c r="L78" s="124">
        <v>27</v>
      </c>
      <c r="M78" s="123">
        <v>13</v>
      </c>
      <c r="N78" s="124">
        <v>19</v>
      </c>
      <c r="O78" s="123">
        <v>35</v>
      </c>
      <c r="P78" s="124">
        <v>42</v>
      </c>
      <c r="Q78" s="123">
        <v>15</v>
      </c>
      <c r="R78" s="124">
        <v>33</v>
      </c>
      <c r="S78" s="123">
        <v>4</v>
      </c>
      <c r="T78" s="124">
        <v>19</v>
      </c>
      <c r="U78" s="123">
        <v>0</v>
      </c>
      <c r="V78" s="124" t="s">
        <v>466</v>
      </c>
      <c r="W78" s="123">
        <v>0</v>
      </c>
      <c r="X78" s="124">
        <v>0</v>
      </c>
      <c r="Y78" s="123">
        <v>224</v>
      </c>
      <c r="Z78" s="124">
        <v>286</v>
      </c>
    </row>
    <row r="79" spans="1:26" s="52" customFormat="1" ht="12.75" customHeight="1">
      <c r="A79" s="122">
        <v>686</v>
      </c>
      <c r="B79" s="122" t="s">
        <v>167</v>
      </c>
      <c r="C79" s="123">
        <v>7</v>
      </c>
      <c r="D79" s="124">
        <v>10</v>
      </c>
      <c r="E79" s="123">
        <v>29</v>
      </c>
      <c r="F79" s="124">
        <v>36</v>
      </c>
      <c r="G79" s="123">
        <v>27</v>
      </c>
      <c r="H79" s="125">
        <v>31</v>
      </c>
      <c r="I79" s="123" t="s">
        <v>466</v>
      </c>
      <c r="J79" s="124" t="s">
        <v>466</v>
      </c>
      <c r="K79" s="123">
        <v>0</v>
      </c>
      <c r="L79" s="124">
        <v>0</v>
      </c>
      <c r="M79" s="123">
        <v>4</v>
      </c>
      <c r="N79" s="124">
        <v>4</v>
      </c>
      <c r="O79" s="123">
        <v>7</v>
      </c>
      <c r="P79" s="124">
        <v>10</v>
      </c>
      <c r="Q79" s="123">
        <v>11</v>
      </c>
      <c r="R79" s="124">
        <v>14</v>
      </c>
      <c r="S79" s="123" t="s">
        <v>466</v>
      </c>
      <c r="T79" s="124">
        <v>6</v>
      </c>
      <c r="U79" s="123" t="s">
        <v>466</v>
      </c>
      <c r="V79" s="124" t="s">
        <v>466</v>
      </c>
      <c r="W79" s="123">
        <v>0</v>
      </c>
      <c r="X79" s="124">
        <v>0</v>
      </c>
      <c r="Y79" s="123">
        <v>59</v>
      </c>
      <c r="Z79" s="124">
        <v>68</v>
      </c>
    </row>
    <row r="80" spans="1:26" s="52" customFormat="1" ht="12.75" customHeight="1">
      <c r="A80" s="122">
        <v>687</v>
      </c>
      <c r="B80" s="122" t="s">
        <v>451</v>
      </c>
      <c r="C80" s="123">
        <v>54</v>
      </c>
      <c r="D80" s="124">
        <v>69</v>
      </c>
      <c r="E80" s="123">
        <v>15</v>
      </c>
      <c r="F80" s="124">
        <v>23</v>
      </c>
      <c r="G80" s="123">
        <v>27</v>
      </c>
      <c r="H80" s="125">
        <v>39</v>
      </c>
      <c r="I80" s="123" t="s">
        <v>466</v>
      </c>
      <c r="J80" s="124" t="s">
        <v>466</v>
      </c>
      <c r="K80" s="123">
        <v>0</v>
      </c>
      <c r="L80" s="124">
        <v>0</v>
      </c>
      <c r="M80" s="123">
        <v>8</v>
      </c>
      <c r="N80" s="124">
        <v>11</v>
      </c>
      <c r="O80" s="123">
        <v>8</v>
      </c>
      <c r="P80" s="124">
        <v>10</v>
      </c>
      <c r="Q80" s="123">
        <v>11</v>
      </c>
      <c r="R80" s="124">
        <v>15</v>
      </c>
      <c r="S80" s="123">
        <v>0</v>
      </c>
      <c r="T80" s="124" t="s">
        <v>466</v>
      </c>
      <c r="U80" s="123">
        <v>0</v>
      </c>
      <c r="V80" s="124" t="s">
        <v>466</v>
      </c>
      <c r="W80" s="123">
        <v>0</v>
      </c>
      <c r="X80" s="124">
        <v>0</v>
      </c>
      <c r="Y80" s="123">
        <v>98</v>
      </c>
      <c r="Z80" s="124">
        <v>127</v>
      </c>
    </row>
    <row r="81" spans="1:26" s="52" customFormat="1" ht="12.75" customHeight="1">
      <c r="A81" s="118">
        <v>7</v>
      </c>
      <c r="B81" s="118" t="s">
        <v>178</v>
      </c>
      <c r="C81" s="119">
        <v>789</v>
      </c>
      <c r="D81" s="120">
        <v>982</v>
      </c>
      <c r="E81" s="119">
        <v>282</v>
      </c>
      <c r="F81" s="120">
        <v>383</v>
      </c>
      <c r="G81" s="119">
        <v>257</v>
      </c>
      <c r="H81" s="121">
        <v>341</v>
      </c>
      <c r="I81" s="119">
        <v>103</v>
      </c>
      <c r="J81" s="120">
        <v>132</v>
      </c>
      <c r="K81" s="119">
        <v>43</v>
      </c>
      <c r="L81" s="120">
        <v>64</v>
      </c>
      <c r="M81" s="119">
        <v>87</v>
      </c>
      <c r="N81" s="120">
        <v>111</v>
      </c>
      <c r="O81" s="119">
        <v>76</v>
      </c>
      <c r="P81" s="120">
        <v>89</v>
      </c>
      <c r="Q81" s="119">
        <v>74</v>
      </c>
      <c r="R81" s="120">
        <v>117</v>
      </c>
      <c r="S81" s="119">
        <v>15</v>
      </c>
      <c r="T81" s="120">
        <v>64</v>
      </c>
      <c r="U81" s="119">
        <v>12</v>
      </c>
      <c r="V81" s="120">
        <v>20</v>
      </c>
      <c r="W81" s="119">
        <v>20</v>
      </c>
      <c r="X81" s="120">
        <v>24</v>
      </c>
      <c r="Y81" s="119">
        <v>1317</v>
      </c>
      <c r="Z81" s="120">
        <v>1640</v>
      </c>
    </row>
    <row r="82" spans="1:26" ht="12.75" customHeight="1">
      <c r="A82" s="122">
        <v>760</v>
      </c>
      <c r="B82" s="122" t="s">
        <v>184</v>
      </c>
      <c r="C82" s="123">
        <v>42</v>
      </c>
      <c r="D82" s="124">
        <v>63</v>
      </c>
      <c r="E82" s="123">
        <v>7</v>
      </c>
      <c r="F82" s="124">
        <v>13</v>
      </c>
      <c r="G82" s="123">
        <v>14</v>
      </c>
      <c r="H82" s="125">
        <v>20</v>
      </c>
      <c r="I82" s="123">
        <v>8</v>
      </c>
      <c r="J82" s="124">
        <v>11</v>
      </c>
      <c r="K82" s="123">
        <v>4</v>
      </c>
      <c r="L82" s="124">
        <v>5</v>
      </c>
      <c r="M82" s="123">
        <v>0</v>
      </c>
      <c r="N82" s="124">
        <v>0</v>
      </c>
      <c r="O82" s="123" t="s">
        <v>466</v>
      </c>
      <c r="P82" s="124">
        <v>4</v>
      </c>
      <c r="Q82" s="123" t="s">
        <v>466</v>
      </c>
      <c r="R82" s="124">
        <v>5</v>
      </c>
      <c r="S82" s="123">
        <v>0</v>
      </c>
      <c r="T82" s="124" t="s">
        <v>466</v>
      </c>
      <c r="U82" s="123">
        <v>0</v>
      </c>
      <c r="V82" s="124" t="s">
        <v>466</v>
      </c>
      <c r="W82" s="123" t="s">
        <v>466</v>
      </c>
      <c r="X82" s="124" t="s">
        <v>466</v>
      </c>
      <c r="Y82" s="123">
        <v>69</v>
      </c>
      <c r="Z82" s="124">
        <v>96</v>
      </c>
    </row>
    <row r="83" spans="1:26" s="52" customFormat="1" ht="12.75" customHeight="1">
      <c r="A83" s="122">
        <v>761</v>
      </c>
      <c r="B83" s="122" t="s">
        <v>180</v>
      </c>
      <c r="C83" s="123">
        <v>50</v>
      </c>
      <c r="D83" s="124">
        <v>60</v>
      </c>
      <c r="E83" s="123">
        <v>12</v>
      </c>
      <c r="F83" s="124">
        <v>19</v>
      </c>
      <c r="G83" s="123">
        <v>15</v>
      </c>
      <c r="H83" s="125">
        <v>17</v>
      </c>
      <c r="I83" s="123">
        <v>0</v>
      </c>
      <c r="J83" s="124">
        <v>0</v>
      </c>
      <c r="K83" s="123" t="s">
        <v>466</v>
      </c>
      <c r="L83" s="124" t="s">
        <v>466</v>
      </c>
      <c r="M83" s="123">
        <v>10</v>
      </c>
      <c r="N83" s="124">
        <v>10</v>
      </c>
      <c r="O83" s="123">
        <v>5</v>
      </c>
      <c r="P83" s="124">
        <v>5</v>
      </c>
      <c r="Q83" s="123">
        <v>9</v>
      </c>
      <c r="R83" s="124">
        <v>11</v>
      </c>
      <c r="S83" s="123" t="s">
        <v>466</v>
      </c>
      <c r="T83" s="124" t="s">
        <v>466</v>
      </c>
      <c r="U83" s="123">
        <v>0</v>
      </c>
      <c r="V83" s="124">
        <v>0</v>
      </c>
      <c r="W83" s="123">
        <v>0</v>
      </c>
      <c r="X83" s="124">
        <v>0</v>
      </c>
      <c r="Y83" s="123">
        <v>69</v>
      </c>
      <c r="Z83" s="124">
        <v>82</v>
      </c>
    </row>
    <row r="84" spans="1:26" s="52" customFormat="1" ht="12.75" customHeight="1">
      <c r="A84" s="122">
        <v>763</v>
      </c>
      <c r="B84" s="122" t="s">
        <v>183</v>
      </c>
      <c r="C84" s="123">
        <v>67</v>
      </c>
      <c r="D84" s="124">
        <v>74</v>
      </c>
      <c r="E84" s="123">
        <v>28</v>
      </c>
      <c r="F84" s="124">
        <v>38</v>
      </c>
      <c r="G84" s="123">
        <v>16</v>
      </c>
      <c r="H84" s="125">
        <v>21</v>
      </c>
      <c r="I84" s="123">
        <v>21</v>
      </c>
      <c r="J84" s="124">
        <v>26</v>
      </c>
      <c r="K84" s="123">
        <v>0</v>
      </c>
      <c r="L84" s="124">
        <v>0</v>
      </c>
      <c r="M84" s="123">
        <v>7</v>
      </c>
      <c r="N84" s="124">
        <v>8</v>
      </c>
      <c r="O84" s="123" t="s">
        <v>466</v>
      </c>
      <c r="P84" s="124" t="s">
        <v>466</v>
      </c>
      <c r="Q84" s="123">
        <v>9</v>
      </c>
      <c r="R84" s="124">
        <v>12</v>
      </c>
      <c r="S84" s="123" t="s">
        <v>466</v>
      </c>
      <c r="T84" s="124">
        <v>4</v>
      </c>
      <c r="U84" s="123">
        <v>0</v>
      </c>
      <c r="V84" s="124" t="s">
        <v>466</v>
      </c>
      <c r="W84" s="123">
        <v>19</v>
      </c>
      <c r="X84" s="124">
        <v>22</v>
      </c>
      <c r="Y84" s="123">
        <v>105</v>
      </c>
      <c r="Z84" s="124">
        <v>124</v>
      </c>
    </row>
    <row r="85" spans="1:26" s="52" customFormat="1" ht="12.75" customHeight="1">
      <c r="A85" s="122">
        <v>764</v>
      </c>
      <c r="B85" s="122" t="s">
        <v>179</v>
      </c>
      <c r="C85" s="123">
        <v>60</v>
      </c>
      <c r="D85" s="124">
        <v>86</v>
      </c>
      <c r="E85" s="123">
        <v>32</v>
      </c>
      <c r="F85" s="124">
        <v>44</v>
      </c>
      <c r="G85" s="123">
        <v>28</v>
      </c>
      <c r="H85" s="125">
        <v>37</v>
      </c>
      <c r="I85" s="123">
        <v>9</v>
      </c>
      <c r="J85" s="124">
        <v>10</v>
      </c>
      <c r="K85" s="123">
        <v>0</v>
      </c>
      <c r="L85" s="124">
        <v>0</v>
      </c>
      <c r="M85" s="123">
        <v>8</v>
      </c>
      <c r="N85" s="124">
        <v>8</v>
      </c>
      <c r="O85" s="123" t="s">
        <v>466</v>
      </c>
      <c r="P85" s="124" t="s">
        <v>466</v>
      </c>
      <c r="Q85" s="123">
        <v>14</v>
      </c>
      <c r="R85" s="124">
        <v>24</v>
      </c>
      <c r="S85" s="123" t="s">
        <v>466</v>
      </c>
      <c r="T85" s="124">
        <v>7</v>
      </c>
      <c r="U85" s="123" t="s">
        <v>466</v>
      </c>
      <c r="V85" s="124" t="s">
        <v>466</v>
      </c>
      <c r="W85" s="123">
        <v>0</v>
      </c>
      <c r="X85" s="124">
        <v>0</v>
      </c>
      <c r="Y85" s="123">
        <v>114</v>
      </c>
      <c r="Z85" s="124">
        <v>157</v>
      </c>
    </row>
    <row r="86" spans="1:26" s="52" customFormat="1" ht="12.75" customHeight="1">
      <c r="A86" s="122">
        <v>765</v>
      </c>
      <c r="B86" s="122" t="s">
        <v>186</v>
      </c>
      <c r="C86" s="123">
        <v>42</v>
      </c>
      <c r="D86" s="124">
        <v>69</v>
      </c>
      <c r="E86" s="123">
        <v>18</v>
      </c>
      <c r="F86" s="124">
        <v>22</v>
      </c>
      <c r="G86" s="123">
        <v>27</v>
      </c>
      <c r="H86" s="125">
        <v>35</v>
      </c>
      <c r="I86" s="123">
        <v>0</v>
      </c>
      <c r="J86" s="124" t="s">
        <v>466</v>
      </c>
      <c r="K86" s="123">
        <v>11</v>
      </c>
      <c r="L86" s="124">
        <v>18</v>
      </c>
      <c r="M86" s="123">
        <v>14</v>
      </c>
      <c r="N86" s="124">
        <v>20</v>
      </c>
      <c r="O86" s="123">
        <v>4</v>
      </c>
      <c r="P86" s="124">
        <v>5</v>
      </c>
      <c r="Q86" s="123">
        <v>10</v>
      </c>
      <c r="R86" s="124">
        <v>15</v>
      </c>
      <c r="S86" s="123" t="s">
        <v>466</v>
      </c>
      <c r="T86" s="124">
        <v>5</v>
      </c>
      <c r="U86" s="123" t="s">
        <v>466</v>
      </c>
      <c r="V86" s="124">
        <v>4</v>
      </c>
      <c r="W86" s="123">
        <v>0</v>
      </c>
      <c r="X86" s="124">
        <v>0</v>
      </c>
      <c r="Y86" s="123">
        <v>76</v>
      </c>
      <c r="Z86" s="124">
        <v>111</v>
      </c>
    </row>
    <row r="87" spans="1:26" s="52" customFormat="1" ht="12.75" customHeight="1">
      <c r="A87" s="122">
        <v>767</v>
      </c>
      <c r="B87" s="122" t="s">
        <v>182</v>
      </c>
      <c r="C87" s="123">
        <v>50</v>
      </c>
      <c r="D87" s="124">
        <v>64</v>
      </c>
      <c r="E87" s="123">
        <v>10</v>
      </c>
      <c r="F87" s="124">
        <v>13</v>
      </c>
      <c r="G87" s="123">
        <v>9</v>
      </c>
      <c r="H87" s="125">
        <v>17</v>
      </c>
      <c r="I87" s="123">
        <v>11</v>
      </c>
      <c r="J87" s="124">
        <v>15</v>
      </c>
      <c r="K87" s="123">
        <v>8</v>
      </c>
      <c r="L87" s="124">
        <v>11</v>
      </c>
      <c r="M87" s="123">
        <v>6</v>
      </c>
      <c r="N87" s="124">
        <v>9</v>
      </c>
      <c r="O87" s="123" t="s">
        <v>466</v>
      </c>
      <c r="P87" s="124" t="s">
        <v>466</v>
      </c>
      <c r="Q87" s="123">
        <v>0</v>
      </c>
      <c r="R87" s="124">
        <v>0</v>
      </c>
      <c r="S87" s="123">
        <v>0</v>
      </c>
      <c r="T87" s="124" t="s">
        <v>466</v>
      </c>
      <c r="U87" s="123">
        <v>0</v>
      </c>
      <c r="V87" s="124">
        <v>0</v>
      </c>
      <c r="W87" s="123">
        <v>0</v>
      </c>
      <c r="X87" s="124">
        <v>0</v>
      </c>
      <c r="Y87" s="123">
        <v>76</v>
      </c>
      <c r="Z87" s="124">
        <v>97</v>
      </c>
    </row>
    <row r="88" spans="1:26" s="52" customFormat="1" ht="12.75" customHeight="1">
      <c r="A88" s="122">
        <v>780</v>
      </c>
      <c r="B88" s="122" t="s">
        <v>185</v>
      </c>
      <c r="C88" s="123">
        <v>418</v>
      </c>
      <c r="D88" s="124">
        <v>486</v>
      </c>
      <c r="E88" s="123">
        <v>150</v>
      </c>
      <c r="F88" s="124">
        <v>194</v>
      </c>
      <c r="G88" s="123">
        <v>112</v>
      </c>
      <c r="H88" s="125">
        <v>141</v>
      </c>
      <c r="I88" s="123" t="s">
        <v>466</v>
      </c>
      <c r="J88" s="124" t="s">
        <v>466</v>
      </c>
      <c r="K88" s="123">
        <v>0</v>
      </c>
      <c r="L88" s="124">
        <v>0</v>
      </c>
      <c r="M88" s="123">
        <v>37</v>
      </c>
      <c r="N88" s="124">
        <v>49</v>
      </c>
      <c r="O88" s="123">
        <v>39</v>
      </c>
      <c r="P88" s="124">
        <v>45</v>
      </c>
      <c r="Q88" s="123">
        <v>20</v>
      </c>
      <c r="R88" s="124">
        <v>32</v>
      </c>
      <c r="S88" s="123">
        <v>6</v>
      </c>
      <c r="T88" s="124">
        <v>27</v>
      </c>
      <c r="U88" s="123">
        <v>8</v>
      </c>
      <c r="V88" s="124">
        <v>11</v>
      </c>
      <c r="W88" s="123">
        <v>0</v>
      </c>
      <c r="X88" s="124">
        <v>0</v>
      </c>
      <c r="Y88" s="123">
        <v>646</v>
      </c>
      <c r="Z88" s="124">
        <v>756</v>
      </c>
    </row>
    <row r="89" spans="1:26" s="52" customFormat="1" ht="12.75" customHeight="1">
      <c r="A89" s="122">
        <v>781</v>
      </c>
      <c r="B89" s="122" t="s">
        <v>181</v>
      </c>
      <c r="C89" s="123">
        <v>60</v>
      </c>
      <c r="D89" s="124">
        <v>83</v>
      </c>
      <c r="E89" s="123">
        <v>25</v>
      </c>
      <c r="F89" s="124">
        <v>41</v>
      </c>
      <c r="G89" s="123">
        <v>36</v>
      </c>
      <c r="H89" s="125">
        <v>54</v>
      </c>
      <c r="I89" s="123">
        <v>53</v>
      </c>
      <c r="J89" s="124">
        <v>66</v>
      </c>
      <c r="K89" s="123">
        <v>19</v>
      </c>
      <c r="L89" s="124">
        <v>28</v>
      </c>
      <c r="M89" s="123">
        <v>5</v>
      </c>
      <c r="N89" s="124">
        <v>8</v>
      </c>
      <c r="O89" s="123">
        <v>20</v>
      </c>
      <c r="P89" s="124">
        <v>25</v>
      </c>
      <c r="Q89" s="123">
        <v>10</v>
      </c>
      <c r="R89" s="124">
        <v>18</v>
      </c>
      <c r="S89" s="123" t="s">
        <v>466</v>
      </c>
      <c r="T89" s="124">
        <v>17</v>
      </c>
      <c r="U89" s="123" t="s">
        <v>466</v>
      </c>
      <c r="V89" s="124" t="s">
        <v>466</v>
      </c>
      <c r="W89" s="123">
        <v>0</v>
      </c>
      <c r="X89" s="124">
        <v>0</v>
      </c>
      <c r="Y89" s="123">
        <v>162</v>
      </c>
      <c r="Z89" s="124">
        <v>221</v>
      </c>
    </row>
    <row r="90" spans="1:26" s="52" customFormat="1" ht="12.75" customHeight="1">
      <c r="A90" s="118">
        <v>8</v>
      </c>
      <c r="B90" s="118" t="s">
        <v>187</v>
      </c>
      <c r="C90" s="119">
        <v>1034</v>
      </c>
      <c r="D90" s="120">
        <v>1252</v>
      </c>
      <c r="E90" s="119">
        <v>305</v>
      </c>
      <c r="F90" s="120">
        <v>446</v>
      </c>
      <c r="G90" s="119">
        <v>277</v>
      </c>
      <c r="H90" s="121">
        <v>426</v>
      </c>
      <c r="I90" s="119">
        <v>239</v>
      </c>
      <c r="J90" s="120">
        <v>286</v>
      </c>
      <c r="K90" s="119">
        <v>119</v>
      </c>
      <c r="L90" s="120">
        <v>139</v>
      </c>
      <c r="M90" s="119">
        <v>95</v>
      </c>
      <c r="N90" s="120">
        <v>131</v>
      </c>
      <c r="O90" s="119">
        <v>127</v>
      </c>
      <c r="P90" s="120">
        <v>151</v>
      </c>
      <c r="Q90" s="119">
        <v>124</v>
      </c>
      <c r="R90" s="120">
        <v>186</v>
      </c>
      <c r="S90" s="119">
        <v>12</v>
      </c>
      <c r="T90" s="120">
        <v>57</v>
      </c>
      <c r="U90" s="119">
        <v>10</v>
      </c>
      <c r="V90" s="120">
        <v>20</v>
      </c>
      <c r="W90" s="119">
        <v>17</v>
      </c>
      <c r="X90" s="120">
        <v>23</v>
      </c>
      <c r="Y90" s="119">
        <v>1744</v>
      </c>
      <c r="Z90" s="120">
        <v>2149</v>
      </c>
    </row>
    <row r="91" spans="1:26" ht="12.75" customHeight="1">
      <c r="A91" s="122">
        <v>821</v>
      </c>
      <c r="B91" s="122" t="s">
        <v>450</v>
      </c>
      <c r="C91" s="123">
        <v>12</v>
      </c>
      <c r="D91" s="124">
        <v>14</v>
      </c>
      <c r="E91" s="123">
        <v>12</v>
      </c>
      <c r="F91" s="124">
        <v>18</v>
      </c>
      <c r="G91" s="123">
        <v>9</v>
      </c>
      <c r="H91" s="125">
        <v>12</v>
      </c>
      <c r="I91" s="123">
        <v>0</v>
      </c>
      <c r="J91" s="124">
        <v>0</v>
      </c>
      <c r="K91" s="123">
        <v>0</v>
      </c>
      <c r="L91" s="124">
        <v>0</v>
      </c>
      <c r="M91" s="123" t="s">
        <v>466</v>
      </c>
      <c r="N91" s="124">
        <v>6</v>
      </c>
      <c r="O91" s="123">
        <v>0</v>
      </c>
      <c r="P91" s="124" t="s">
        <v>466</v>
      </c>
      <c r="Q91" s="123">
        <v>6</v>
      </c>
      <c r="R91" s="124">
        <v>9</v>
      </c>
      <c r="S91" s="123">
        <v>0</v>
      </c>
      <c r="T91" s="124">
        <v>0</v>
      </c>
      <c r="U91" s="123">
        <v>0</v>
      </c>
      <c r="V91" s="124">
        <v>0</v>
      </c>
      <c r="W91" s="123">
        <v>0</v>
      </c>
      <c r="X91" s="124">
        <v>0</v>
      </c>
      <c r="Y91" s="123">
        <v>30</v>
      </c>
      <c r="Z91" s="124">
        <v>36</v>
      </c>
    </row>
    <row r="92" spans="1:26" s="52" customFormat="1" ht="12.75" customHeight="1">
      <c r="A92" s="122">
        <v>834</v>
      </c>
      <c r="B92" s="122" t="s">
        <v>196</v>
      </c>
      <c r="C92" s="123">
        <v>49</v>
      </c>
      <c r="D92" s="124">
        <v>65</v>
      </c>
      <c r="E92" s="123">
        <v>20</v>
      </c>
      <c r="F92" s="124">
        <v>27</v>
      </c>
      <c r="G92" s="123">
        <v>7</v>
      </c>
      <c r="H92" s="125">
        <v>17</v>
      </c>
      <c r="I92" s="123">
        <v>13</v>
      </c>
      <c r="J92" s="124">
        <v>16</v>
      </c>
      <c r="K92" s="123">
        <v>0</v>
      </c>
      <c r="L92" s="124">
        <v>0</v>
      </c>
      <c r="M92" s="123" t="s">
        <v>466</v>
      </c>
      <c r="N92" s="124">
        <v>4</v>
      </c>
      <c r="O92" s="123">
        <v>0</v>
      </c>
      <c r="P92" s="124">
        <v>0</v>
      </c>
      <c r="Q92" s="123">
        <v>9</v>
      </c>
      <c r="R92" s="124">
        <v>17</v>
      </c>
      <c r="S92" s="123" t="s">
        <v>466</v>
      </c>
      <c r="T92" s="124">
        <v>4</v>
      </c>
      <c r="U92" s="123">
        <v>0</v>
      </c>
      <c r="V92" s="124">
        <v>0</v>
      </c>
      <c r="W92" s="123">
        <v>0</v>
      </c>
      <c r="X92" s="124">
        <v>0</v>
      </c>
      <c r="Y92" s="123">
        <v>75</v>
      </c>
      <c r="Z92" s="124">
        <v>100</v>
      </c>
    </row>
    <row r="93" spans="1:26" s="52" customFormat="1" ht="12.75" customHeight="1">
      <c r="A93" s="122">
        <v>840</v>
      </c>
      <c r="B93" s="122" t="s">
        <v>193</v>
      </c>
      <c r="C93" s="123">
        <v>63</v>
      </c>
      <c r="D93" s="124">
        <v>80</v>
      </c>
      <c r="E93" s="123">
        <v>9</v>
      </c>
      <c r="F93" s="124">
        <v>18</v>
      </c>
      <c r="G93" s="123">
        <v>9</v>
      </c>
      <c r="H93" s="125">
        <v>16</v>
      </c>
      <c r="I93" s="123">
        <v>15</v>
      </c>
      <c r="J93" s="124">
        <v>22</v>
      </c>
      <c r="K93" s="123">
        <v>10</v>
      </c>
      <c r="L93" s="124">
        <v>13</v>
      </c>
      <c r="M93" s="123">
        <v>0</v>
      </c>
      <c r="N93" s="124">
        <v>0</v>
      </c>
      <c r="O93" s="123" t="s">
        <v>466</v>
      </c>
      <c r="P93" s="124">
        <v>0</v>
      </c>
      <c r="Q93" s="123">
        <v>0</v>
      </c>
      <c r="R93" s="124">
        <v>0</v>
      </c>
      <c r="S93" s="123" t="s">
        <v>466</v>
      </c>
      <c r="T93" s="124" t="s">
        <v>466</v>
      </c>
      <c r="U93" s="123">
        <v>0</v>
      </c>
      <c r="V93" s="124" t="s">
        <v>466</v>
      </c>
      <c r="W93" s="123">
        <v>0</v>
      </c>
      <c r="X93" s="124">
        <v>0</v>
      </c>
      <c r="Y93" s="123">
        <v>89</v>
      </c>
      <c r="Z93" s="124">
        <v>115</v>
      </c>
    </row>
    <row r="94" spans="1:26" s="52" customFormat="1" ht="12.75" customHeight="1">
      <c r="A94" s="122">
        <v>860</v>
      </c>
      <c r="B94" s="122" t="s">
        <v>190</v>
      </c>
      <c r="C94" s="123">
        <v>56</v>
      </c>
      <c r="D94" s="124">
        <v>74</v>
      </c>
      <c r="E94" s="123">
        <v>13</v>
      </c>
      <c r="F94" s="124">
        <v>36</v>
      </c>
      <c r="G94" s="123">
        <v>35</v>
      </c>
      <c r="H94" s="125">
        <v>46</v>
      </c>
      <c r="I94" s="123">
        <v>18</v>
      </c>
      <c r="J94" s="124">
        <v>22</v>
      </c>
      <c r="K94" s="123">
        <v>8</v>
      </c>
      <c r="L94" s="124">
        <v>11</v>
      </c>
      <c r="M94" s="123">
        <v>9</v>
      </c>
      <c r="N94" s="124">
        <v>14</v>
      </c>
      <c r="O94" s="123" t="s">
        <v>466</v>
      </c>
      <c r="P94" s="124" t="s">
        <v>466</v>
      </c>
      <c r="Q94" s="123" t="s">
        <v>466</v>
      </c>
      <c r="R94" s="124">
        <v>7</v>
      </c>
      <c r="S94" s="123">
        <v>0</v>
      </c>
      <c r="T94" s="124" t="s">
        <v>466</v>
      </c>
      <c r="U94" s="123">
        <v>0</v>
      </c>
      <c r="V94" s="124" t="s">
        <v>466</v>
      </c>
      <c r="W94" s="123">
        <v>0</v>
      </c>
      <c r="X94" s="124">
        <v>0</v>
      </c>
      <c r="Y94" s="123">
        <v>103</v>
      </c>
      <c r="Z94" s="124">
        <v>133</v>
      </c>
    </row>
    <row r="95" spans="1:26" s="52" customFormat="1" ht="12.75" customHeight="1">
      <c r="A95" s="122">
        <v>861</v>
      </c>
      <c r="B95" s="122" t="s">
        <v>192</v>
      </c>
      <c r="C95" s="123">
        <v>63</v>
      </c>
      <c r="D95" s="124">
        <v>85</v>
      </c>
      <c r="E95" s="123">
        <v>16</v>
      </c>
      <c r="F95" s="124">
        <v>27</v>
      </c>
      <c r="G95" s="123">
        <v>24</v>
      </c>
      <c r="H95" s="125">
        <v>34</v>
      </c>
      <c r="I95" s="123">
        <v>41</v>
      </c>
      <c r="J95" s="124">
        <v>52</v>
      </c>
      <c r="K95" s="123">
        <v>14</v>
      </c>
      <c r="L95" s="124">
        <v>17</v>
      </c>
      <c r="M95" s="123">
        <v>8</v>
      </c>
      <c r="N95" s="124">
        <v>11</v>
      </c>
      <c r="O95" s="123">
        <v>11</v>
      </c>
      <c r="P95" s="124">
        <v>12</v>
      </c>
      <c r="Q95" s="123">
        <v>7</v>
      </c>
      <c r="R95" s="124">
        <v>14</v>
      </c>
      <c r="S95" s="123">
        <v>0</v>
      </c>
      <c r="T95" s="124" t="s">
        <v>466</v>
      </c>
      <c r="U95" s="123">
        <v>0</v>
      </c>
      <c r="V95" s="124">
        <v>0</v>
      </c>
      <c r="W95" s="123">
        <v>0</v>
      </c>
      <c r="X95" s="124">
        <v>0</v>
      </c>
      <c r="Y95" s="123">
        <v>115</v>
      </c>
      <c r="Z95" s="124">
        <v>145</v>
      </c>
    </row>
    <row r="96" spans="1:26" s="52" customFormat="1" ht="12.75" customHeight="1">
      <c r="A96" s="122">
        <v>862</v>
      </c>
      <c r="B96" s="122" t="s">
        <v>189</v>
      </c>
      <c r="C96" s="123">
        <v>67</v>
      </c>
      <c r="D96" s="124">
        <v>82</v>
      </c>
      <c r="E96" s="123">
        <v>8</v>
      </c>
      <c r="F96" s="124">
        <v>14</v>
      </c>
      <c r="G96" s="123">
        <v>28</v>
      </c>
      <c r="H96" s="125">
        <v>30</v>
      </c>
      <c r="I96" s="123">
        <v>0</v>
      </c>
      <c r="J96" s="124">
        <v>0</v>
      </c>
      <c r="K96" s="123">
        <v>0</v>
      </c>
      <c r="L96" s="124">
        <v>0</v>
      </c>
      <c r="M96" s="123" t="s">
        <v>466</v>
      </c>
      <c r="N96" s="124" t="s">
        <v>466</v>
      </c>
      <c r="O96" s="123">
        <v>4</v>
      </c>
      <c r="P96" s="124">
        <v>5</v>
      </c>
      <c r="Q96" s="123">
        <v>6</v>
      </c>
      <c r="R96" s="124">
        <v>15</v>
      </c>
      <c r="S96" s="123">
        <v>0</v>
      </c>
      <c r="T96" s="124" t="s">
        <v>466</v>
      </c>
      <c r="U96" s="123">
        <v>0</v>
      </c>
      <c r="V96" s="124">
        <v>0</v>
      </c>
      <c r="W96" s="123">
        <v>0</v>
      </c>
      <c r="X96" s="124">
        <v>0</v>
      </c>
      <c r="Y96" s="123">
        <v>90</v>
      </c>
      <c r="Z96" s="124">
        <v>107</v>
      </c>
    </row>
    <row r="97" spans="1:26" s="52" customFormat="1" ht="12.75" customHeight="1">
      <c r="A97" s="122">
        <v>880</v>
      </c>
      <c r="B97" s="122" t="s">
        <v>191</v>
      </c>
      <c r="C97" s="123">
        <v>269</v>
      </c>
      <c r="D97" s="124">
        <v>326</v>
      </c>
      <c r="E97" s="123">
        <v>75</v>
      </c>
      <c r="F97" s="124">
        <v>105</v>
      </c>
      <c r="G97" s="123">
        <v>66</v>
      </c>
      <c r="H97" s="125">
        <v>90</v>
      </c>
      <c r="I97" s="123">
        <v>47</v>
      </c>
      <c r="J97" s="124">
        <v>61</v>
      </c>
      <c r="K97" s="123">
        <v>20</v>
      </c>
      <c r="L97" s="124">
        <v>22</v>
      </c>
      <c r="M97" s="123">
        <v>34</v>
      </c>
      <c r="N97" s="124">
        <v>46</v>
      </c>
      <c r="O97" s="123">
        <v>36</v>
      </c>
      <c r="P97" s="124">
        <v>49</v>
      </c>
      <c r="Q97" s="123">
        <v>24</v>
      </c>
      <c r="R97" s="124">
        <v>37</v>
      </c>
      <c r="S97" s="123" t="s">
        <v>466</v>
      </c>
      <c r="T97" s="124">
        <v>16</v>
      </c>
      <c r="U97" s="123">
        <v>0</v>
      </c>
      <c r="V97" s="124" t="s">
        <v>466</v>
      </c>
      <c r="W97" s="123" t="s">
        <v>466</v>
      </c>
      <c r="X97" s="124">
        <v>9</v>
      </c>
      <c r="Y97" s="123">
        <v>419</v>
      </c>
      <c r="Z97" s="124">
        <v>533</v>
      </c>
    </row>
    <row r="98" spans="1:26" s="52" customFormat="1" ht="12.75" customHeight="1">
      <c r="A98" s="122">
        <v>881</v>
      </c>
      <c r="B98" s="122" t="s">
        <v>194</v>
      </c>
      <c r="C98" s="123">
        <v>158</v>
      </c>
      <c r="D98" s="124">
        <v>172</v>
      </c>
      <c r="E98" s="123">
        <v>34</v>
      </c>
      <c r="F98" s="124">
        <v>43</v>
      </c>
      <c r="G98" s="123">
        <v>32</v>
      </c>
      <c r="H98" s="125">
        <v>47</v>
      </c>
      <c r="I98" s="123">
        <v>40</v>
      </c>
      <c r="J98" s="124">
        <v>42</v>
      </c>
      <c r="K98" s="123">
        <v>0</v>
      </c>
      <c r="L98" s="124">
        <v>0</v>
      </c>
      <c r="M98" s="123">
        <v>5</v>
      </c>
      <c r="N98" s="124">
        <v>8</v>
      </c>
      <c r="O98" s="123">
        <v>7</v>
      </c>
      <c r="P98" s="124">
        <v>8</v>
      </c>
      <c r="Q98" s="123">
        <v>16</v>
      </c>
      <c r="R98" s="124">
        <v>21</v>
      </c>
      <c r="S98" s="123" t="s">
        <v>466</v>
      </c>
      <c r="T98" s="124">
        <v>7</v>
      </c>
      <c r="U98" s="123" t="s">
        <v>466</v>
      </c>
      <c r="V98" s="124" t="s">
        <v>466</v>
      </c>
      <c r="W98" s="123">
        <v>0</v>
      </c>
      <c r="X98" s="124">
        <v>0</v>
      </c>
      <c r="Y98" s="123">
        <v>227</v>
      </c>
      <c r="Z98" s="124">
        <v>259</v>
      </c>
    </row>
    <row r="99" spans="1:26" s="52" customFormat="1" ht="12.75" customHeight="1">
      <c r="A99" s="122">
        <v>882</v>
      </c>
      <c r="B99" s="122" t="s">
        <v>195</v>
      </c>
      <c r="C99" s="123">
        <v>118</v>
      </c>
      <c r="D99" s="124">
        <v>141</v>
      </c>
      <c r="E99" s="123">
        <v>25</v>
      </c>
      <c r="F99" s="124">
        <v>35</v>
      </c>
      <c r="G99" s="123">
        <v>30</v>
      </c>
      <c r="H99" s="125">
        <v>45</v>
      </c>
      <c r="I99" s="123">
        <v>0</v>
      </c>
      <c r="J99" s="124">
        <v>0</v>
      </c>
      <c r="K99" s="123">
        <v>0</v>
      </c>
      <c r="L99" s="124">
        <v>0</v>
      </c>
      <c r="M99" s="123">
        <v>7</v>
      </c>
      <c r="N99" s="124">
        <v>9</v>
      </c>
      <c r="O99" s="123">
        <v>16</v>
      </c>
      <c r="P99" s="124">
        <v>17</v>
      </c>
      <c r="Q99" s="123">
        <v>14</v>
      </c>
      <c r="R99" s="124">
        <v>19</v>
      </c>
      <c r="S99" s="123">
        <v>4</v>
      </c>
      <c r="T99" s="124">
        <v>11</v>
      </c>
      <c r="U99" s="123">
        <v>0</v>
      </c>
      <c r="V99" s="124">
        <v>0</v>
      </c>
      <c r="W99" s="123">
        <v>0</v>
      </c>
      <c r="X99" s="124">
        <v>0</v>
      </c>
      <c r="Y99" s="123">
        <v>173</v>
      </c>
      <c r="Z99" s="124">
        <v>213</v>
      </c>
    </row>
    <row r="100" spans="1:26" s="52" customFormat="1" ht="12.75" customHeight="1">
      <c r="A100" s="122">
        <v>883</v>
      </c>
      <c r="B100" s="122" t="s">
        <v>198</v>
      </c>
      <c r="C100" s="123">
        <v>135</v>
      </c>
      <c r="D100" s="124">
        <v>159</v>
      </c>
      <c r="E100" s="123">
        <v>64</v>
      </c>
      <c r="F100" s="124">
        <v>82</v>
      </c>
      <c r="G100" s="123">
        <v>0</v>
      </c>
      <c r="H100" s="125">
        <v>40</v>
      </c>
      <c r="I100" s="123">
        <v>65</v>
      </c>
      <c r="J100" s="124">
        <v>71</v>
      </c>
      <c r="K100" s="123">
        <v>59</v>
      </c>
      <c r="L100" s="124">
        <v>63</v>
      </c>
      <c r="M100" s="123">
        <v>19</v>
      </c>
      <c r="N100" s="124">
        <v>23</v>
      </c>
      <c r="O100" s="123">
        <v>42</v>
      </c>
      <c r="P100" s="124">
        <v>48</v>
      </c>
      <c r="Q100" s="123">
        <v>28</v>
      </c>
      <c r="R100" s="124">
        <v>31</v>
      </c>
      <c r="S100" s="123" t="s">
        <v>466</v>
      </c>
      <c r="T100" s="124">
        <v>6</v>
      </c>
      <c r="U100" s="123">
        <v>9</v>
      </c>
      <c r="V100" s="124">
        <v>14</v>
      </c>
      <c r="W100" s="123">
        <v>0</v>
      </c>
      <c r="X100" s="124">
        <v>0</v>
      </c>
      <c r="Y100" s="123">
        <v>311</v>
      </c>
      <c r="Z100" s="124">
        <v>372</v>
      </c>
    </row>
    <row r="101" spans="1:26" s="52" customFormat="1" ht="12.75" customHeight="1">
      <c r="A101" s="122">
        <v>884</v>
      </c>
      <c r="B101" s="122" t="s">
        <v>197</v>
      </c>
      <c r="C101" s="123">
        <v>0</v>
      </c>
      <c r="D101" s="124">
        <v>0</v>
      </c>
      <c r="E101" s="123">
        <v>18</v>
      </c>
      <c r="F101" s="124">
        <v>28</v>
      </c>
      <c r="G101" s="123">
        <v>20</v>
      </c>
      <c r="H101" s="125">
        <v>31</v>
      </c>
      <c r="I101" s="123">
        <v>0</v>
      </c>
      <c r="J101" s="124">
        <v>0</v>
      </c>
      <c r="K101" s="123" t="s">
        <v>466</v>
      </c>
      <c r="L101" s="124" t="s">
        <v>466</v>
      </c>
      <c r="M101" s="123" t="s">
        <v>466</v>
      </c>
      <c r="N101" s="124" t="s">
        <v>466</v>
      </c>
      <c r="O101" s="123">
        <v>7</v>
      </c>
      <c r="P101" s="124">
        <v>8</v>
      </c>
      <c r="Q101" s="123">
        <v>11</v>
      </c>
      <c r="R101" s="124">
        <v>16</v>
      </c>
      <c r="S101" s="123">
        <v>0</v>
      </c>
      <c r="T101" s="124" t="s">
        <v>466</v>
      </c>
      <c r="U101" s="123">
        <v>0</v>
      </c>
      <c r="V101" s="124">
        <v>0</v>
      </c>
      <c r="W101" s="123" t="s">
        <v>466</v>
      </c>
      <c r="X101" s="124" t="s">
        <v>466</v>
      </c>
      <c r="Y101" s="123">
        <v>40</v>
      </c>
      <c r="Z101" s="124">
        <v>51</v>
      </c>
    </row>
    <row r="102" spans="1:26" s="52" customFormat="1" ht="12.75" customHeight="1">
      <c r="A102" s="122">
        <v>885</v>
      </c>
      <c r="B102" s="122" t="s">
        <v>188</v>
      </c>
      <c r="C102" s="123">
        <v>44</v>
      </c>
      <c r="D102" s="124">
        <v>59</v>
      </c>
      <c r="E102" s="123">
        <v>11</v>
      </c>
      <c r="F102" s="124">
        <v>16</v>
      </c>
      <c r="G102" s="123">
        <v>17</v>
      </c>
      <c r="H102" s="125">
        <v>20</v>
      </c>
      <c r="I102" s="123">
        <v>0</v>
      </c>
      <c r="J102" s="124">
        <v>0</v>
      </c>
      <c r="K102" s="123">
        <v>7</v>
      </c>
      <c r="L102" s="124">
        <v>12</v>
      </c>
      <c r="M102" s="123">
        <v>5</v>
      </c>
      <c r="N102" s="124">
        <v>5</v>
      </c>
      <c r="O102" s="123" t="s">
        <v>466</v>
      </c>
      <c r="P102" s="124" t="s">
        <v>466</v>
      </c>
      <c r="Q102" s="123">
        <v>0</v>
      </c>
      <c r="R102" s="124">
        <v>0</v>
      </c>
      <c r="S102" s="123" t="s">
        <v>466</v>
      </c>
      <c r="T102" s="124">
        <v>4</v>
      </c>
      <c r="U102" s="123">
        <v>0</v>
      </c>
      <c r="V102" s="124">
        <v>0</v>
      </c>
      <c r="W102" s="123">
        <v>12</v>
      </c>
      <c r="X102" s="124">
        <v>12</v>
      </c>
      <c r="Y102" s="123">
        <v>72</v>
      </c>
      <c r="Z102" s="124">
        <v>94</v>
      </c>
    </row>
    <row r="103" spans="1:26" s="52" customFormat="1" ht="12.75" customHeight="1">
      <c r="A103" s="118">
        <v>9</v>
      </c>
      <c r="B103" s="118" t="s">
        <v>199</v>
      </c>
      <c r="C103" s="119">
        <v>202</v>
      </c>
      <c r="D103" s="120">
        <v>233</v>
      </c>
      <c r="E103" s="119">
        <v>97</v>
      </c>
      <c r="F103" s="120">
        <v>127</v>
      </c>
      <c r="G103" s="119">
        <v>79</v>
      </c>
      <c r="H103" s="121">
        <v>108</v>
      </c>
      <c r="I103" s="119">
        <v>34</v>
      </c>
      <c r="J103" s="120">
        <v>44</v>
      </c>
      <c r="K103" s="119">
        <v>22</v>
      </c>
      <c r="L103" s="120">
        <v>33</v>
      </c>
      <c r="M103" s="119">
        <v>29</v>
      </c>
      <c r="N103" s="120">
        <v>36</v>
      </c>
      <c r="O103" s="119">
        <v>53</v>
      </c>
      <c r="P103" s="120">
        <v>55</v>
      </c>
      <c r="Q103" s="119">
        <v>6</v>
      </c>
      <c r="R103" s="120">
        <v>7</v>
      </c>
      <c r="S103" s="119">
        <v>6</v>
      </c>
      <c r="T103" s="120">
        <v>25</v>
      </c>
      <c r="U103" s="119" t="s">
        <v>466</v>
      </c>
      <c r="V103" s="120" t="s">
        <v>466</v>
      </c>
      <c r="W103" s="119" t="s">
        <v>466</v>
      </c>
      <c r="X103" s="120" t="s">
        <v>466</v>
      </c>
      <c r="Y103" s="119">
        <v>390</v>
      </c>
      <c r="Z103" s="120">
        <v>458</v>
      </c>
    </row>
    <row r="104" spans="1:26" ht="12.75" customHeight="1">
      <c r="A104" s="122">
        <v>980</v>
      </c>
      <c r="B104" s="122" t="s">
        <v>200</v>
      </c>
      <c r="C104" s="123">
        <v>202</v>
      </c>
      <c r="D104" s="124">
        <v>233</v>
      </c>
      <c r="E104" s="123">
        <v>97</v>
      </c>
      <c r="F104" s="124">
        <v>127</v>
      </c>
      <c r="G104" s="123">
        <v>79</v>
      </c>
      <c r="H104" s="125">
        <v>108</v>
      </c>
      <c r="I104" s="123">
        <v>34</v>
      </c>
      <c r="J104" s="124">
        <v>44</v>
      </c>
      <c r="K104" s="123">
        <v>22</v>
      </c>
      <c r="L104" s="124">
        <v>33</v>
      </c>
      <c r="M104" s="123">
        <v>29</v>
      </c>
      <c r="N104" s="124">
        <v>36</v>
      </c>
      <c r="O104" s="123">
        <v>53</v>
      </c>
      <c r="P104" s="124">
        <v>55</v>
      </c>
      <c r="Q104" s="123">
        <v>6</v>
      </c>
      <c r="R104" s="124">
        <v>7</v>
      </c>
      <c r="S104" s="123">
        <v>6</v>
      </c>
      <c r="T104" s="124">
        <v>25</v>
      </c>
      <c r="U104" s="123" t="s">
        <v>466</v>
      </c>
      <c r="V104" s="124" t="s">
        <v>466</v>
      </c>
      <c r="W104" s="123" t="s">
        <v>466</v>
      </c>
      <c r="X104" s="124" t="s">
        <v>466</v>
      </c>
      <c r="Y104" s="123">
        <v>390</v>
      </c>
      <c r="Z104" s="124">
        <v>458</v>
      </c>
    </row>
    <row r="105" spans="1:26" ht="12.75" customHeight="1">
      <c r="A105" s="118">
        <v>10</v>
      </c>
      <c r="B105" s="118" t="s">
        <v>201</v>
      </c>
      <c r="C105" s="119">
        <v>391</v>
      </c>
      <c r="D105" s="120">
        <v>477</v>
      </c>
      <c r="E105" s="119">
        <v>203</v>
      </c>
      <c r="F105" s="120">
        <v>284</v>
      </c>
      <c r="G105" s="119">
        <v>207</v>
      </c>
      <c r="H105" s="121">
        <v>263</v>
      </c>
      <c r="I105" s="119">
        <v>116</v>
      </c>
      <c r="J105" s="120">
        <v>143</v>
      </c>
      <c r="K105" s="119">
        <v>131</v>
      </c>
      <c r="L105" s="120">
        <v>175</v>
      </c>
      <c r="M105" s="119">
        <v>101</v>
      </c>
      <c r="N105" s="120">
        <v>129</v>
      </c>
      <c r="O105" s="119">
        <v>57</v>
      </c>
      <c r="P105" s="120">
        <v>67</v>
      </c>
      <c r="Q105" s="119">
        <v>107</v>
      </c>
      <c r="R105" s="120">
        <v>146</v>
      </c>
      <c r="S105" s="119">
        <v>10</v>
      </c>
      <c r="T105" s="120">
        <v>37</v>
      </c>
      <c r="U105" s="119">
        <v>8</v>
      </c>
      <c r="V105" s="120">
        <v>12</v>
      </c>
      <c r="W105" s="119">
        <v>87</v>
      </c>
      <c r="X105" s="120">
        <v>108</v>
      </c>
      <c r="Y105" s="119">
        <v>933</v>
      </c>
      <c r="Z105" s="120">
        <v>1144</v>
      </c>
    </row>
    <row r="106" spans="1:26" ht="12.75" customHeight="1">
      <c r="A106" s="138">
        <v>1060</v>
      </c>
      <c r="B106" s="138" t="s">
        <v>204</v>
      </c>
      <c r="C106" s="123">
        <v>36</v>
      </c>
      <c r="D106" s="124">
        <v>38</v>
      </c>
      <c r="E106" s="127">
        <v>20</v>
      </c>
      <c r="F106" s="124">
        <v>28</v>
      </c>
      <c r="G106" s="123">
        <v>32</v>
      </c>
      <c r="H106" s="125">
        <v>43</v>
      </c>
      <c r="I106" s="123">
        <v>15</v>
      </c>
      <c r="J106" s="124">
        <v>18</v>
      </c>
      <c r="K106" s="127">
        <v>27</v>
      </c>
      <c r="L106" s="124">
        <v>30</v>
      </c>
      <c r="M106" s="127">
        <v>13</v>
      </c>
      <c r="N106" s="124">
        <v>15</v>
      </c>
      <c r="O106" s="127">
        <v>16</v>
      </c>
      <c r="P106" s="124">
        <v>19</v>
      </c>
      <c r="Q106" s="127">
        <v>6</v>
      </c>
      <c r="R106" s="124">
        <v>6</v>
      </c>
      <c r="S106" s="127" t="s">
        <v>466</v>
      </c>
      <c r="T106" s="124">
        <v>4</v>
      </c>
      <c r="U106" s="127">
        <v>0</v>
      </c>
      <c r="V106" s="124">
        <v>0</v>
      </c>
      <c r="W106" s="127">
        <v>0</v>
      </c>
      <c r="X106" s="124">
        <v>0</v>
      </c>
      <c r="Y106" s="127">
        <v>100</v>
      </c>
      <c r="Z106" s="124">
        <v>116</v>
      </c>
    </row>
    <row r="107" spans="1:26" s="52" customFormat="1" ht="12.75" customHeight="1">
      <c r="A107" s="138">
        <v>1080</v>
      </c>
      <c r="B107" s="138" t="s">
        <v>203</v>
      </c>
      <c r="C107" s="123">
        <v>155</v>
      </c>
      <c r="D107" s="124">
        <v>194</v>
      </c>
      <c r="E107" s="127">
        <v>84</v>
      </c>
      <c r="F107" s="124">
        <v>117</v>
      </c>
      <c r="G107" s="123">
        <v>67</v>
      </c>
      <c r="H107" s="125">
        <v>86</v>
      </c>
      <c r="I107" s="123">
        <v>57</v>
      </c>
      <c r="J107" s="124">
        <v>73</v>
      </c>
      <c r="K107" s="127">
        <v>52</v>
      </c>
      <c r="L107" s="124">
        <v>71</v>
      </c>
      <c r="M107" s="127">
        <v>47</v>
      </c>
      <c r="N107" s="124">
        <v>58</v>
      </c>
      <c r="O107" s="127">
        <v>23</v>
      </c>
      <c r="P107" s="124">
        <v>29</v>
      </c>
      <c r="Q107" s="127">
        <v>46</v>
      </c>
      <c r="R107" s="124">
        <v>59</v>
      </c>
      <c r="S107" s="127">
        <v>7</v>
      </c>
      <c r="T107" s="124">
        <v>20</v>
      </c>
      <c r="U107" s="127">
        <v>4</v>
      </c>
      <c r="V107" s="124">
        <v>6</v>
      </c>
      <c r="W107" s="127">
        <v>0</v>
      </c>
      <c r="X107" s="124">
        <v>0</v>
      </c>
      <c r="Y107" s="127">
        <v>347</v>
      </c>
      <c r="Z107" s="124">
        <v>430</v>
      </c>
    </row>
    <row r="108" spans="1:26" s="52" customFormat="1" ht="12.75" customHeight="1">
      <c r="A108" s="138">
        <v>1081</v>
      </c>
      <c r="B108" s="138" t="s">
        <v>205</v>
      </c>
      <c r="C108" s="123">
        <v>72</v>
      </c>
      <c r="D108" s="124">
        <v>92</v>
      </c>
      <c r="E108" s="127">
        <v>44</v>
      </c>
      <c r="F108" s="124">
        <v>56</v>
      </c>
      <c r="G108" s="123">
        <v>43</v>
      </c>
      <c r="H108" s="125">
        <v>53</v>
      </c>
      <c r="I108" s="123">
        <v>0</v>
      </c>
      <c r="J108" s="124">
        <v>0</v>
      </c>
      <c r="K108" s="127">
        <v>24</v>
      </c>
      <c r="L108" s="124">
        <v>35</v>
      </c>
      <c r="M108" s="127">
        <v>23</v>
      </c>
      <c r="N108" s="124">
        <v>28</v>
      </c>
      <c r="O108" s="127" t="s">
        <v>466</v>
      </c>
      <c r="P108" s="124" t="s">
        <v>466</v>
      </c>
      <c r="Q108" s="127">
        <v>18</v>
      </c>
      <c r="R108" s="124">
        <v>25</v>
      </c>
      <c r="S108" s="127" t="s">
        <v>466</v>
      </c>
      <c r="T108" s="124">
        <v>8</v>
      </c>
      <c r="U108" s="127" t="s">
        <v>466</v>
      </c>
      <c r="V108" s="124" t="s">
        <v>466</v>
      </c>
      <c r="W108" s="127">
        <v>45</v>
      </c>
      <c r="X108" s="124">
        <v>56</v>
      </c>
      <c r="Y108" s="127">
        <v>182</v>
      </c>
      <c r="Z108" s="124">
        <v>230</v>
      </c>
    </row>
    <row r="109" spans="1:26" s="52" customFormat="1" ht="12.75" customHeight="1">
      <c r="A109" s="138">
        <v>1082</v>
      </c>
      <c r="B109" s="138" t="s">
        <v>202</v>
      </c>
      <c r="C109" s="123">
        <v>71</v>
      </c>
      <c r="D109" s="124">
        <v>82</v>
      </c>
      <c r="E109" s="127">
        <v>38</v>
      </c>
      <c r="F109" s="124">
        <v>54</v>
      </c>
      <c r="G109" s="123">
        <v>26</v>
      </c>
      <c r="H109" s="125">
        <v>36</v>
      </c>
      <c r="I109" s="123">
        <v>29</v>
      </c>
      <c r="J109" s="124">
        <v>34</v>
      </c>
      <c r="K109" s="127">
        <v>28</v>
      </c>
      <c r="L109" s="124">
        <v>39</v>
      </c>
      <c r="M109" s="127">
        <v>16</v>
      </c>
      <c r="N109" s="124">
        <v>24</v>
      </c>
      <c r="O109" s="127">
        <v>14</v>
      </c>
      <c r="P109" s="124">
        <v>15</v>
      </c>
      <c r="Q109" s="127">
        <v>26</v>
      </c>
      <c r="R109" s="124">
        <v>37</v>
      </c>
      <c r="S109" s="127" t="s">
        <v>466</v>
      </c>
      <c r="T109" s="124" t="s">
        <v>466</v>
      </c>
      <c r="U109" s="127" t="s">
        <v>466</v>
      </c>
      <c r="V109" s="124" t="s">
        <v>466</v>
      </c>
      <c r="W109" s="127">
        <v>42</v>
      </c>
      <c r="X109" s="124">
        <v>52</v>
      </c>
      <c r="Y109" s="127">
        <v>190</v>
      </c>
      <c r="Z109" s="124">
        <v>229</v>
      </c>
    </row>
    <row r="110" spans="1:26" s="52" customFormat="1" ht="12.75" customHeight="1">
      <c r="A110" s="138">
        <v>1083</v>
      </c>
      <c r="B110" s="138" t="s">
        <v>206</v>
      </c>
      <c r="C110" s="123">
        <v>57</v>
      </c>
      <c r="D110" s="124">
        <v>71</v>
      </c>
      <c r="E110" s="127">
        <v>17</v>
      </c>
      <c r="F110" s="124">
        <v>29</v>
      </c>
      <c r="G110" s="123">
        <v>39</v>
      </c>
      <c r="H110" s="125">
        <v>45</v>
      </c>
      <c r="I110" s="123">
        <v>15</v>
      </c>
      <c r="J110" s="124">
        <v>18</v>
      </c>
      <c r="K110" s="127">
        <v>0</v>
      </c>
      <c r="L110" s="124">
        <v>0</v>
      </c>
      <c r="M110" s="127" t="s">
        <v>466</v>
      </c>
      <c r="N110" s="124">
        <v>4</v>
      </c>
      <c r="O110" s="127" t="s">
        <v>466</v>
      </c>
      <c r="P110" s="124" t="s">
        <v>466</v>
      </c>
      <c r="Q110" s="127">
        <v>11</v>
      </c>
      <c r="R110" s="124">
        <v>19</v>
      </c>
      <c r="S110" s="127">
        <v>0</v>
      </c>
      <c r="T110" s="124" t="s">
        <v>466</v>
      </c>
      <c r="U110" s="127" t="s">
        <v>466</v>
      </c>
      <c r="V110" s="124" t="s">
        <v>466</v>
      </c>
      <c r="W110" s="127">
        <v>0</v>
      </c>
      <c r="X110" s="124">
        <v>0</v>
      </c>
      <c r="Y110" s="127">
        <v>114</v>
      </c>
      <c r="Z110" s="124">
        <v>142</v>
      </c>
    </row>
    <row r="111" spans="1:26" s="52" customFormat="1" ht="12.75" customHeight="1">
      <c r="A111" s="118">
        <v>12</v>
      </c>
      <c r="B111" s="118" t="s">
        <v>207</v>
      </c>
      <c r="C111" s="119">
        <v>2325</v>
      </c>
      <c r="D111" s="120">
        <v>2967</v>
      </c>
      <c r="E111" s="119">
        <v>1922</v>
      </c>
      <c r="F111" s="120">
        <v>2786</v>
      </c>
      <c r="G111" s="119">
        <v>1920</v>
      </c>
      <c r="H111" s="121">
        <v>2542</v>
      </c>
      <c r="I111" s="119">
        <v>338</v>
      </c>
      <c r="J111" s="120">
        <v>414</v>
      </c>
      <c r="K111" s="119">
        <v>538</v>
      </c>
      <c r="L111" s="120">
        <v>691</v>
      </c>
      <c r="M111" s="119">
        <v>421</v>
      </c>
      <c r="N111" s="120">
        <v>549</v>
      </c>
      <c r="O111" s="119">
        <v>467</v>
      </c>
      <c r="P111" s="120">
        <v>544</v>
      </c>
      <c r="Q111" s="119">
        <v>193</v>
      </c>
      <c r="R111" s="120">
        <v>294</v>
      </c>
      <c r="S111" s="119">
        <v>97</v>
      </c>
      <c r="T111" s="120">
        <v>355</v>
      </c>
      <c r="U111" s="119">
        <v>59</v>
      </c>
      <c r="V111" s="120">
        <v>89</v>
      </c>
      <c r="W111" s="119">
        <v>66</v>
      </c>
      <c r="X111" s="120">
        <v>117</v>
      </c>
      <c r="Y111" s="119">
        <v>6070</v>
      </c>
      <c r="Z111" s="120">
        <v>7675</v>
      </c>
    </row>
    <row r="112" spans="1:26" ht="12.75" customHeight="1">
      <c r="A112" s="122">
        <v>1214</v>
      </c>
      <c r="B112" s="122" t="s">
        <v>231</v>
      </c>
      <c r="C112" s="123">
        <v>0</v>
      </c>
      <c r="D112" s="124">
        <v>0</v>
      </c>
      <c r="E112" s="123">
        <v>16</v>
      </c>
      <c r="F112" s="124">
        <v>26</v>
      </c>
      <c r="G112" s="123">
        <v>19</v>
      </c>
      <c r="H112" s="125">
        <v>30</v>
      </c>
      <c r="I112" s="123">
        <v>0</v>
      </c>
      <c r="J112" s="124" t="s">
        <v>466</v>
      </c>
      <c r="K112" s="123">
        <v>0</v>
      </c>
      <c r="L112" s="124">
        <v>0</v>
      </c>
      <c r="M112" s="123" t="s">
        <v>466</v>
      </c>
      <c r="N112" s="124">
        <v>4</v>
      </c>
      <c r="O112" s="123">
        <v>0</v>
      </c>
      <c r="P112" s="124">
        <v>0</v>
      </c>
      <c r="Q112" s="123">
        <v>0</v>
      </c>
      <c r="R112" s="124" t="s">
        <v>466</v>
      </c>
      <c r="S112" s="123">
        <v>0</v>
      </c>
      <c r="T112" s="124">
        <v>0</v>
      </c>
      <c r="U112" s="123">
        <v>0</v>
      </c>
      <c r="V112" s="124" t="s">
        <v>466</v>
      </c>
      <c r="W112" s="123">
        <v>0</v>
      </c>
      <c r="X112" s="124">
        <v>0</v>
      </c>
      <c r="Y112" s="123">
        <v>28</v>
      </c>
      <c r="Z112" s="124">
        <v>39</v>
      </c>
    </row>
    <row r="113" spans="1:26" s="52" customFormat="1" ht="12.75" customHeight="1">
      <c r="A113" s="122">
        <v>1230</v>
      </c>
      <c r="B113" s="122" t="s">
        <v>230</v>
      </c>
      <c r="C113" s="123">
        <v>27</v>
      </c>
      <c r="D113" s="124">
        <v>39</v>
      </c>
      <c r="E113" s="123">
        <v>15</v>
      </c>
      <c r="F113" s="124">
        <v>24</v>
      </c>
      <c r="G113" s="123">
        <v>27</v>
      </c>
      <c r="H113" s="125">
        <v>33</v>
      </c>
      <c r="I113" s="123" t="s">
        <v>466</v>
      </c>
      <c r="J113" s="124" t="s">
        <v>466</v>
      </c>
      <c r="K113" s="123">
        <v>7</v>
      </c>
      <c r="L113" s="124">
        <v>9</v>
      </c>
      <c r="M113" s="123">
        <v>7</v>
      </c>
      <c r="N113" s="124">
        <v>7</v>
      </c>
      <c r="O113" s="123" t="s">
        <v>466</v>
      </c>
      <c r="P113" s="124">
        <v>4</v>
      </c>
      <c r="Q113" s="123">
        <v>0</v>
      </c>
      <c r="R113" s="124">
        <v>0</v>
      </c>
      <c r="S113" s="123">
        <v>0</v>
      </c>
      <c r="T113" s="124" t="s">
        <v>466</v>
      </c>
      <c r="U113" s="123">
        <v>26</v>
      </c>
      <c r="V113" s="124">
        <v>28</v>
      </c>
      <c r="W113" s="123" t="s">
        <v>466</v>
      </c>
      <c r="X113" s="124" t="s">
        <v>466</v>
      </c>
      <c r="Y113" s="123">
        <v>84</v>
      </c>
      <c r="Z113" s="124">
        <v>107</v>
      </c>
    </row>
    <row r="114" spans="1:26" s="52" customFormat="1" ht="12.75" customHeight="1">
      <c r="A114" s="122">
        <v>1231</v>
      </c>
      <c r="B114" s="122" t="s">
        <v>210</v>
      </c>
      <c r="C114" s="123">
        <v>19</v>
      </c>
      <c r="D114" s="124">
        <v>38</v>
      </c>
      <c r="E114" s="123">
        <v>19</v>
      </c>
      <c r="F114" s="124">
        <v>28</v>
      </c>
      <c r="G114" s="123">
        <v>27</v>
      </c>
      <c r="H114" s="125">
        <v>32</v>
      </c>
      <c r="I114" s="123" t="s">
        <v>466</v>
      </c>
      <c r="J114" s="124">
        <v>4</v>
      </c>
      <c r="K114" s="123" t="s">
        <v>466</v>
      </c>
      <c r="L114" s="124">
        <v>5</v>
      </c>
      <c r="M114" s="123" t="s">
        <v>466</v>
      </c>
      <c r="N114" s="124" t="s">
        <v>466</v>
      </c>
      <c r="O114" s="123">
        <v>7</v>
      </c>
      <c r="P114" s="124">
        <v>6</v>
      </c>
      <c r="Q114" s="123">
        <v>6</v>
      </c>
      <c r="R114" s="124">
        <v>11</v>
      </c>
      <c r="S114" s="123">
        <v>0</v>
      </c>
      <c r="T114" s="124" t="s">
        <v>466</v>
      </c>
      <c r="U114" s="123">
        <v>0</v>
      </c>
      <c r="V114" s="124">
        <v>0</v>
      </c>
      <c r="W114" s="123">
        <v>0</v>
      </c>
      <c r="X114" s="124">
        <v>0</v>
      </c>
      <c r="Y114" s="123">
        <v>58</v>
      </c>
      <c r="Z114" s="124">
        <v>89</v>
      </c>
    </row>
    <row r="115" spans="1:26" s="52" customFormat="1" ht="12.75" customHeight="1">
      <c r="A115" s="122">
        <v>1233</v>
      </c>
      <c r="B115" s="122" t="s">
        <v>235</v>
      </c>
      <c r="C115" s="123">
        <v>43</v>
      </c>
      <c r="D115" s="123">
        <v>58</v>
      </c>
      <c r="E115" s="123">
        <v>18</v>
      </c>
      <c r="F115" s="123">
        <v>28</v>
      </c>
      <c r="G115" s="123">
        <v>25</v>
      </c>
      <c r="H115" s="125">
        <v>38</v>
      </c>
      <c r="I115" s="123">
        <v>0</v>
      </c>
      <c r="J115" s="123">
        <v>0</v>
      </c>
      <c r="K115" s="123">
        <v>8</v>
      </c>
      <c r="L115" s="123">
        <v>14</v>
      </c>
      <c r="M115" s="123">
        <v>0</v>
      </c>
      <c r="N115" s="123">
        <v>0</v>
      </c>
      <c r="O115" s="123">
        <v>5</v>
      </c>
      <c r="P115" s="123">
        <v>6</v>
      </c>
      <c r="Q115" s="123">
        <v>0</v>
      </c>
      <c r="R115" s="123">
        <v>0</v>
      </c>
      <c r="S115" s="123" t="s">
        <v>466</v>
      </c>
      <c r="T115" s="123">
        <v>5</v>
      </c>
      <c r="U115" s="123">
        <v>0</v>
      </c>
      <c r="V115" s="123">
        <v>0</v>
      </c>
      <c r="W115" s="123">
        <v>0</v>
      </c>
      <c r="X115" s="123">
        <v>0</v>
      </c>
      <c r="Y115" s="123">
        <v>80</v>
      </c>
      <c r="Z115" s="123">
        <v>114</v>
      </c>
    </row>
    <row r="116" spans="1:26" s="52" customFormat="1" ht="12.75" customHeight="1">
      <c r="A116" s="122">
        <v>1256</v>
      </c>
      <c r="B116" s="122" t="s">
        <v>240</v>
      </c>
      <c r="C116" s="123">
        <v>56</v>
      </c>
      <c r="D116" s="124">
        <v>65</v>
      </c>
      <c r="E116" s="123">
        <v>12</v>
      </c>
      <c r="F116" s="124">
        <v>15</v>
      </c>
      <c r="G116" s="123">
        <v>25</v>
      </c>
      <c r="H116" s="125">
        <v>35</v>
      </c>
      <c r="I116" s="123">
        <v>0</v>
      </c>
      <c r="J116" s="124">
        <v>0</v>
      </c>
      <c r="K116" s="123">
        <v>15</v>
      </c>
      <c r="L116" s="124">
        <v>20</v>
      </c>
      <c r="M116" s="123">
        <v>6</v>
      </c>
      <c r="N116" s="124">
        <v>6</v>
      </c>
      <c r="O116" s="123">
        <v>9</v>
      </c>
      <c r="P116" s="124">
        <v>11</v>
      </c>
      <c r="Q116" s="123" t="s">
        <v>466</v>
      </c>
      <c r="R116" s="124">
        <v>5</v>
      </c>
      <c r="S116" s="123">
        <v>6</v>
      </c>
      <c r="T116" s="124">
        <v>13</v>
      </c>
      <c r="U116" s="123" t="s">
        <v>466</v>
      </c>
      <c r="V116" s="124" t="s">
        <v>466</v>
      </c>
      <c r="W116" s="123">
        <v>0</v>
      </c>
      <c r="X116" s="124">
        <v>0</v>
      </c>
      <c r="Y116" s="123">
        <v>103</v>
      </c>
      <c r="Z116" s="124">
        <v>126</v>
      </c>
    </row>
    <row r="117" spans="1:26" s="52" customFormat="1" ht="12.75" customHeight="1">
      <c r="A117" s="122">
        <v>1257</v>
      </c>
      <c r="B117" s="122" t="s">
        <v>239</v>
      </c>
      <c r="C117" s="123">
        <v>35</v>
      </c>
      <c r="D117" s="124">
        <v>48</v>
      </c>
      <c r="E117" s="123">
        <v>14</v>
      </c>
      <c r="F117" s="124">
        <v>22</v>
      </c>
      <c r="G117" s="123">
        <v>19</v>
      </c>
      <c r="H117" s="125">
        <v>25</v>
      </c>
      <c r="I117" s="123">
        <v>8</v>
      </c>
      <c r="J117" s="124">
        <v>16</v>
      </c>
      <c r="K117" s="123">
        <v>0</v>
      </c>
      <c r="L117" s="124">
        <v>9</v>
      </c>
      <c r="M117" s="123">
        <v>0</v>
      </c>
      <c r="N117" s="124" t="s">
        <v>466</v>
      </c>
      <c r="O117" s="123">
        <v>0</v>
      </c>
      <c r="P117" s="124" t="s">
        <v>466</v>
      </c>
      <c r="Q117" s="123">
        <v>6</v>
      </c>
      <c r="R117" s="124">
        <v>11</v>
      </c>
      <c r="S117" s="123">
        <v>0</v>
      </c>
      <c r="T117" s="124" t="s">
        <v>466</v>
      </c>
      <c r="U117" s="123">
        <v>0</v>
      </c>
      <c r="V117" s="124">
        <v>0</v>
      </c>
      <c r="W117" s="123">
        <v>0</v>
      </c>
      <c r="X117" s="124">
        <v>11</v>
      </c>
      <c r="Y117" s="123">
        <v>61</v>
      </c>
      <c r="Z117" s="124">
        <v>86</v>
      </c>
    </row>
    <row r="118" spans="1:26" s="52" customFormat="1" ht="12.75" customHeight="1">
      <c r="A118" s="122">
        <v>1260</v>
      </c>
      <c r="B118" s="122" t="s">
        <v>208</v>
      </c>
      <c r="C118" s="123">
        <v>34</v>
      </c>
      <c r="D118" s="124">
        <v>48</v>
      </c>
      <c r="E118" s="123">
        <v>24</v>
      </c>
      <c r="F118" s="124">
        <v>41</v>
      </c>
      <c r="G118" s="123">
        <v>32</v>
      </c>
      <c r="H118" s="125">
        <v>41</v>
      </c>
      <c r="I118" s="123">
        <v>13</v>
      </c>
      <c r="J118" s="124">
        <v>13</v>
      </c>
      <c r="K118" s="123">
        <v>9</v>
      </c>
      <c r="L118" s="124">
        <v>12</v>
      </c>
      <c r="M118" s="123" t="s">
        <v>466</v>
      </c>
      <c r="N118" s="124" t="s">
        <v>466</v>
      </c>
      <c r="O118" s="123">
        <v>9</v>
      </c>
      <c r="P118" s="124">
        <v>11</v>
      </c>
      <c r="Q118" s="123" t="s">
        <v>466</v>
      </c>
      <c r="R118" s="124">
        <v>4</v>
      </c>
      <c r="S118" s="123">
        <v>0</v>
      </c>
      <c r="T118" s="124">
        <v>7</v>
      </c>
      <c r="U118" s="123" t="s">
        <v>466</v>
      </c>
      <c r="V118" s="124" t="s">
        <v>466</v>
      </c>
      <c r="W118" s="123" t="s">
        <v>466</v>
      </c>
      <c r="X118" s="124" t="s">
        <v>466</v>
      </c>
      <c r="Y118" s="123">
        <v>81</v>
      </c>
      <c r="Z118" s="124">
        <v>108</v>
      </c>
    </row>
    <row r="119" spans="1:26" s="52" customFormat="1" ht="12.75" customHeight="1">
      <c r="A119" s="122">
        <v>1261</v>
      </c>
      <c r="B119" s="122" t="s">
        <v>220</v>
      </c>
      <c r="C119" s="123">
        <v>61</v>
      </c>
      <c r="D119" s="124">
        <v>74</v>
      </c>
      <c r="E119" s="123">
        <v>29</v>
      </c>
      <c r="F119" s="124">
        <v>43</v>
      </c>
      <c r="G119" s="123">
        <v>32</v>
      </c>
      <c r="H119" s="125">
        <v>43</v>
      </c>
      <c r="I119" s="123">
        <v>0</v>
      </c>
      <c r="J119" s="124">
        <v>0</v>
      </c>
      <c r="K119" s="123">
        <v>10</v>
      </c>
      <c r="L119" s="124">
        <v>11</v>
      </c>
      <c r="M119" s="123">
        <v>8</v>
      </c>
      <c r="N119" s="124">
        <v>9</v>
      </c>
      <c r="O119" s="123">
        <v>10</v>
      </c>
      <c r="P119" s="124">
        <v>10</v>
      </c>
      <c r="Q119" s="123">
        <v>0</v>
      </c>
      <c r="R119" s="124">
        <v>0</v>
      </c>
      <c r="S119" s="123" t="s">
        <v>466</v>
      </c>
      <c r="T119" s="124">
        <v>14</v>
      </c>
      <c r="U119" s="123" t="s">
        <v>466</v>
      </c>
      <c r="V119" s="124" t="s">
        <v>466</v>
      </c>
      <c r="W119" s="123">
        <v>0</v>
      </c>
      <c r="X119" s="124">
        <v>0</v>
      </c>
      <c r="Y119" s="123">
        <v>106</v>
      </c>
      <c r="Z119" s="124">
        <v>129</v>
      </c>
    </row>
    <row r="120" spans="1:26" s="52" customFormat="1" ht="12.75" customHeight="1">
      <c r="A120" s="122">
        <v>1262</v>
      </c>
      <c r="B120" s="122" t="s">
        <v>222</v>
      </c>
      <c r="C120" s="123">
        <v>0</v>
      </c>
      <c r="D120" s="124" t="s">
        <v>466</v>
      </c>
      <c r="E120" s="123">
        <v>9</v>
      </c>
      <c r="F120" s="124">
        <v>15</v>
      </c>
      <c r="G120" s="123">
        <v>21</v>
      </c>
      <c r="H120" s="125">
        <v>26</v>
      </c>
      <c r="I120" s="123" t="s">
        <v>466</v>
      </c>
      <c r="J120" s="124" t="s">
        <v>466</v>
      </c>
      <c r="K120" s="123">
        <v>0</v>
      </c>
      <c r="L120" s="124">
        <v>0</v>
      </c>
      <c r="M120" s="123" t="s">
        <v>466</v>
      </c>
      <c r="N120" s="124">
        <v>4</v>
      </c>
      <c r="O120" s="123">
        <v>6</v>
      </c>
      <c r="P120" s="124">
        <v>6</v>
      </c>
      <c r="Q120" s="123">
        <v>0</v>
      </c>
      <c r="R120" s="124" t="s">
        <v>466</v>
      </c>
      <c r="S120" s="123">
        <v>0</v>
      </c>
      <c r="T120" s="124" t="s">
        <v>466</v>
      </c>
      <c r="U120" s="123">
        <v>0</v>
      </c>
      <c r="V120" s="124">
        <v>0</v>
      </c>
      <c r="W120" s="123" t="s">
        <v>466</v>
      </c>
      <c r="X120" s="124">
        <v>7</v>
      </c>
      <c r="Y120" s="123">
        <v>28</v>
      </c>
      <c r="Z120" s="124">
        <v>39</v>
      </c>
    </row>
    <row r="121" spans="1:26" s="52" customFormat="1" ht="12.75" customHeight="1">
      <c r="A121" s="122">
        <v>1263</v>
      </c>
      <c r="B121" s="122" t="s">
        <v>232</v>
      </c>
      <c r="C121" s="123">
        <v>65</v>
      </c>
      <c r="D121" s="124">
        <v>78</v>
      </c>
      <c r="E121" s="123">
        <v>18</v>
      </c>
      <c r="F121" s="124">
        <v>29</v>
      </c>
      <c r="G121" s="123">
        <v>23</v>
      </c>
      <c r="H121" s="125">
        <v>39</v>
      </c>
      <c r="I121" s="123">
        <v>0</v>
      </c>
      <c r="J121" s="124" t="s">
        <v>466</v>
      </c>
      <c r="K121" s="123" t="s">
        <v>466</v>
      </c>
      <c r="L121" s="124">
        <v>9</v>
      </c>
      <c r="M121" s="123" t="s">
        <v>466</v>
      </c>
      <c r="N121" s="124">
        <v>5</v>
      </c>
      <c r="O121" s="123" t="s">
        <v>466</v>
      </c>
      <c r="P121" s="124" t="s">
        <v>466</v>
      </c>
      <c r="Q121" s="123">
        <v>10</v>
      </c>
      <c r="R121" s="124">
        <v>12</v>
      </c>
      <c r="S121" s="123" t="s">
        <v>466</v>
      </c>
      <c r="T121" s="124">
        <v>6</v>
      </c>
      <c r="U121" s="123">
        <v>0</v>
      </c>
      <c r="V121" s="124">
        <v>0</v>
      </c>
      <c r="W121" s="123">
        <v>0</v>
      </c>
      <c r="X121" s="124">
        <v>0</v>
      </c>
      <c r="Y121" s="123">
        <v>98</v>
      </c>
      <c r="Z121" s="124">
        <v>131</v>
      </c>
    </row>
    <row r="122" spans="1:26" s="52" customFormat="1" ht="12.75" customHeight="1">
      <c r="A122" s="122">
        <v>1264</v>
      </c>
      <c r="B122" s="122" t="s">
        <v>229</v>
      </c>
      <c r="C122" s="123">
        <v>0</v>
      </c>
      <c r="D122" s="124">
        <v>0</v>
      </c>
      <c r="E122" s="123">
        <v>17</v>
      </c>
      <c r="F122" s="124">
        <v>23</v>
      </c>
      <c r="G122" s="123">
        <v>21</v>
      </c>
      <c r="H122" s="125">
        <v>27</v>
      </c>
      <c r="I122" s="123">
        <v>0</v>
      </c>
      <c r="J122" s="124">
        <v>0</v>
      </c>
      <c r="K122" s="123" t="s">
        <v>466</v>
      </c>
      <c r="L122" s="124" t="s">
        <v>466</v>
      </c>
      <c r="M122" s="123">
        <v>4</v>
      </c>
      <c r="N122" s="124">
        <v>5</v>
      </c>
      <c r="O122" s="123">
        <v>0</v>
      </c>
      <c r="P122" s="124" t="s">
        <v>466</v>
      </c>
      <c r="Q122" s="123">
        <v>5</v>
      </c>
      <c r="R122" s="124">
        <v>6</v>
      </c>
      <c r="S122" s="123" t="s">
        <v>466</v>
      </c>
      <c r="T122" s="124">
        <v>4</v>
      </c>
      <c r="U122" s="123">
        <v>0</v>
      </c>
      <c r="V122" s="124">
        <v>0</v>
      </c>
      <c r="W122" s="123">
        <v>0</v>
      </c>
      <c r="X122" s="124">
        <v>0</v>
      </c>
      <c r="Y122" s="123">
        <v>29</v>
      </c>
      <c r="Z122" s="124">
        <v>37</v>
      </c>
    </row>
    <row r="123" spans="1:26" s="52" customFormat="1" ht="12.75" customHeight="1">
      <c r="A123" s="122">
        <v>1265</v>
      </c>
      <c r="B123" s="122" t="s">
        <v>228</v>
      </c>
      <c r="C123" s="123">
        <v>65</v>
      </c>
      <c r="D123" s="124">
        <v>90</v>
      </c>
      <c r="E123" s="123">
        <v>17</v>
      </c>
      <c r="F123" s="124">
        <v>27</v>
      </c>
      <c r="G123" s="123">
        <v>30</v>
      </c>
      <c r="H123" s="125">
        <v>47</v>
      </c>
      <c r="I123" s="123">
        <v>0</v>
      </c>
      <c r="J123" s="124">
        <v>0</v>
      </c>
      <c r="K123" s="123">
        <v>15</v>
      </c>
      <c r="L123" s="124">
        <v>19</v>
      </c>
      <c r="M123" s="123" t="s">
        <v>466</v>
      </c>
      <c r="N123" s="124">
        <v>4</v>
      </c>
      <c r="O123" s="123">
        <v>7</v>
      </c>
      <c r="P123" s="124">
        <v>8</v>
      </c>
      <c r="Q123" s="123">
        <v>4</v>
      </c>
      <c r="R123" s="124">
        <v>7</v>
      </c>
      <c r="S123" s="123" t="s">
        <v>466</v>
      </c>
      <c r="T123" s="124">
        <v>6</v>
      </c>
      <c r="U123" s="123">
        <v>0</v>
      </c>
      <c r="V123" s="124">
        <v>0</v>
      </c>
      <c r="W123" s="123">
        <v>30</v>
      </c>
      <c r="X123" s="124">
        <v>41</v>
      </c>
      <c r="Y123" s="123">
        <v>124</v>
      </c>
      <c r="Z123" s="124">
        <v>168</v>
      </c>
    </row>
    <row r="124" spans="1:26" s="52" customFormat="1" ht="12.75" customHeight="1">
      <c r="A124" s="122">
        <v>1266</v>
      </c>
      <c r="B124" s="122" t="s">
        <v>216</v>
      </c>
      <c r="C124" s="123" t="s">
        <v>466</v>
      </c>
      <c r="D124" s="124">
        <v>9</v>
      </c>
      <c r="E124" s="123">
        <v>9</v>
      </c>
      <c r="F124" s="124">
        <v>25</v>
      </c>
      <c r="G124" s="123">
        <v>18</v>
      </c>
      <c r="H124" s="125">
        <v>38</v>
      </c>
      <c r="I124" s="123">
        <v>0</v>
      </c>
      <c r="J124" s="124">
        <v>0</v>
      </c>
      <c r="K124" s="123">
        <v>0</v>
      </c>
      <c r="L124" s="124" t="s">
        <v>466</v>
      </c>
      <c r="M124" s="123">
        <v>0</v>
      </c>
      <c r="N124" s="124" t="s">
        <v>466</v>
      </c>
      <c r="O124" s="123" t="s">
        <v>466</v>
      </c>
      <c r="P124" s="124">
        <v>4</v>
      </c>
      <c r="Q124" s="123">
        <v>4</v>
      </c>
      <c r="R124" s="124">
        <v>10</v>
      </c>
      <c r="S124" s="123">
        <v>4</v>
      </c>
      <c r="T124" s="124">
        <v>6</v>
      </c>
      <c r="U124" s="123">
        <v>0</v>
      </c>
      <c r="V124" s="124">
        <v>0</v>
      </c>
      <c r="W124" s="123">
        <v>0</v>
      </c>
      <c r="X124" s="124">
        <v>0</v>
      </c>
      <c r="Y124" s="123">
        <v>31</v>
      </c>
      <c r="Z124" s="124">
        <v>56</v>
      </c>
    </row>
    <row r="125" spans="1:26" s="52" customFormat="1" ht="12.75" customHeight="1">
      <c r="A125" s="122">
        <v>1267</v>
      </c>
      <c r="B125" s="122" t="s">
        <v>217</v>
      </c>
      <c r="C125" s="123">
        <v>42</v>
      </c>
      <c r="D125" s="124">
        <v>45</v>
      </c>
      <c r="E125" s="123">
        <v>8</v>
      </c>
      <c r="F125" s="124">
        <v>27</v>
      </c>
      <c r="G125" s="123">
        <v>21</v>
      </c>
      <c r="H125" s="125">
        <v>34</v>
      </c>
      <c r="I125" s="123">
        <v>0</v>
      </c>
      <c r="J125" s="124">
        <v>0</v>
      </c>
      <c r="K125" s="123" t="s">
        <v>466</v>
      </c>
      <c r="L125" s="124">
        <v>4</v>
      </c>
      <c r="M125" s="123" t="s">
        <v>466</v>
      </c>
      <c r="N125" s="124" t="s">
        <v>466</v>
      </c>
      <c r="O125" s="123">
        <v>12</v>
      </c>
      <c r="P125" s="124">
        <v>14</v>
      </c>
      <c r="Q125" s="123">
        <v>0</v>
      </c>
      <c r="R125" s="124">
        <v>0</v>
      </c>
      <c r="S125" s="123" t="s">
        <v>466</v>
      </c>
      <c r="T125" s="124">
        <v>5</v>
      </c>
      <c r="U125" s="123">
        <v>0</v>
      </c>
      <c r="V125" s="124" t="s">
        <v>466</v>
      </c>
      <c r="W125" s="123">
        <v>6</v>
      </c>
      <c r="X125" s="124">
        <v>8</v>
      </c>
      <c r="Y125" s="123">
        <v>82</v>
      </c>
      <c r="Z125" s="124">
        <v>100</v>
      </c>
    </row>
    <row r="126" spans="1:26" s="52" customFormat="1" ht="12.75" customHeight="1">
      <c r="A126" s="122">
        <v>1270</v>
      </c>
      <c r="B126" s="122" t="s">
        <v>233</v>
      </c>
      <c r="C126" s="123">
        <v>79</v>
      </c>
      <c r="D126" s="124">
        <v>94</v>
      </c>
      <c r="E126" s="123">
        <v>10</v>
      </c>
      <c r="F126" s="124">
        <v>13</v>
      </c>
      <c r="G126" s="123">
        <v>10</v>
      </c>
      <c r="H126" s="125">
        <v>15</v>
      </c>
      <c r="I126" s="123">
        <v>0</v>
      </c>
      <c r="J126" s="124">
        <v>0</v>
      </c>
      <c r="K126" s="123">
        <v>0</v>
      </c>
      <c r="L126" s="124">
        <v>0</v>
      </c>
      <c r="M126" s="123">
        <v>9</v>
      </c>
      <c r="N126" s="124">
        <v>20</v>
      </c>
      <c r="O126" s="123" t="s">
        <v>466</v>
      </c>
      <c r="P126" s="124" t="s">
        <v>466</v>
      </c>
      <c r="Q126" s="123">
        <v>5</v>
      </c>
      <c r="R126" s="124">
        <v>7</v>
      </c>
      <c r="S126" s="123" t="s">
        <v>466</v>
      </c>
      <c r="T126" s="124" t="s">
        <v>466</v>
      </c>
      <c r="U126" s="123">
        <v>0</v>
      </c>
      <c r="V126" s="124">
        <v>0</v>
      </c>
      <c r="W126" s="123" t="s">
        <v>466</v>
      </c>
      <c r="X126" s="124" t="s">
        <v>466</v>
      </c>
      <c r="Y126" s="123">
        <v>100</v>
      </c>
      <c r="Z126" s="124">
        <v>123</v>
      </c>
    </row>
    <row r="127" spans="1:26" s="52" customFormat="1" ht="12.75" customHeight="1">
      <c r="A127" s="122">
        <v>1272</v>
      </c>
      <c r="B127" s="122" t="s">
        <v>209</v>
      </c>
      <c r="C127" s="123">
        <v>25</v>
      </c>
      <c r="D127" s="124">
        <v>27</v>
      </c>
      <c r="E127" s="123">
        <v>9</v>
      </c>
      <c r="F127" s="124">
        <v>14</v>
      </c>
      <c r="G127" s="123">
        <v>18</v>
      </c>
      <c r="H127" s="125">
        <v>22</v>
      </c>
      <c r="I127" s="123">
        <v>25</v>
      </c>
      <c r="J127" s="124">
        <v>28</v>
      </c>
      <c r="K127" s="123" t="s">
        <v>466</v>
      </c>
      <c r="L127" s="124" t="s">
        <v>466</v>
      </c>
      <c r="M127" s="123" t="s">
        <v>466</v>
      </c>
      <c r="N127" s="124">
        <v>4</v>
      </c>
      <c r="O127" s="123" t="s">
        <v>466</v>
      </c>
      <c r="P127" s="124" t="s">
        <v>466</v>
      </c>
      <c r="Q127" s="123">
        <v>4</v>
      </c>
      <c r="R127" s="124">
        <v>8</v>
      </c>
      <c r="S127" s="123" t="s">
        <v>466</v>
      </c>
      <c r="T127" s="124" t="s">
        <v>466</v>
      </c>
      <c r="U127" s="123">
        <v>0</v>
      </c>
      <c r="V127" s="124">
        <v>0</v>
      </c>
      <c r="W127" s="123">
        <v>0</v>
      </c>
      <c r="X127" s="124">
        <v>0</v>
      </c>
      <c r="Y127" s="123">
        <v>64</v>
      </c>
      <c r="Z127" s="124">
        <v>71</v>
      </c>
    </row>
    <row r="128" spans="1:26" s="52" customFormat="1" ht="12.75" customHeight="1">
      <c r="A128" s="122">
        <v>1273</v>
      </c>
      <c r="B128" s="122" t="s">
        <v>225</v>
      </c>
      <c r="C128" s="123">
        <v>35</v>
      </c>
      <c r="D128" s="124">
        <v>41</v>
      </c>
      <c r="E128" s="123">
        <v>24</v>
      </c>
      <c r="F128" s="124">
        <v>33</v>
      </c>
      <c r="G128" s="123">
        <v>21</v>
      </c>
      <c r="H128" s="125">
        <v>28</v>
      </c>
      <c r="I128" s="123">
        <v>11</v>
      </c>
      <c r="J128" s="124">
        <v>15</v>
      </c>
      <c r="K128" s="123" t="s">
        <v>466</v>
      </c>
      <c r="L128" s="124">
        <v>6</v>
      </c>
      <c r="M128" s="123">
        <v>5</v>
      </c>
      <c r="N128" s="124">
        <v>6</v>
      </c>
      <c r="O128" s="123">
        <v>10</v>
      </c>
      <c r="P128" s="124">
        <v>11</v>
      </c>
      <c r="Q128" s="123">
        <v>14</v>
      </c>
      <c r="R128" s="124">
        <v>21</v>
      </c>
      <c r="S128" s="123">
        <v>0</v>
      </c>
      <c r="T128" s="124" t="s">
        <v>466</v>
      </c>
      <c r="U128" s="123" t="s">
        <v>466</v>
      </c>
      <c r="V128" s="124" t="s">
        <v>466</v>
      </c>
      <c r="W128" s="123">
        <v>0</v>
      </c>
      <c r="X128" s="124">
        <v>0</v>
      </c>
      <c r="Y128" s="123">
        <v>80</v>
      </c>
      <c r="Z128" s="124">
        <v>98</v>
      </c>
    </row>
    <row r="129" spans="1:26" s="52" customFormat="1" ht="12.75" customHeight="1">
      <c r="A129" s="122">
        <v>1275</v>
      </c>
      <c r="B129" s="122" t="s">
        <v>226</v>
      </c>
      <c r="C129" s="123">
        <v>24</v>
      </c>
      <c r="D129" s="124">
        <v>30</v>
      </c>
      <c r="E129" s="123">
        <v>12</v>
      </c>
      <c r="F129" s="124">
        <v>20</v>
      </c>
      <c r="G129" s="123">
        <v>7</v>
      </c>
      <c r="H129" s="125">
        <v>9</v>
      </c>
      <c r="I129" s="123">
        <v>11</v>
      </c>
      <c r="J129" s="124">
        <v>17</v>
      </c>
      <c r="K129" s="123">
        <v>0</v>
      </c>
      <c r="L129" s="124">
        <v>0</v>
      </c>
      <c r="M129" s="123" t="s">
        <v>466</v>
      </c>
      <c r="N129" s="124">
        <v>6</v>
      </c>
      <c r="O129" s="123" t="s">
        <v>466</v>
      </c>
      <c r="P129" s="124" t="s">
        <v>466</v>
      </c>
      <c r="Q129" s="123">
        <v>6</v>
      </c>
      <c r="R129" s="124">
        <v>7</v>
      </c>
      <c r="S129" s="123" t="s">
        <v>466</v>
      </c>
      <c r="T129" s="124" t="s">
        <v>466</v>
      </c>
      <c r="U129" s="123">
        <v>0</v>
      </c>
      <c r="V129" s="124" t="s">
        <v>466</v>
      </c>
      <c r="W129" s="123">
        <v>0</v>
      </c>
      <c r="X129" s="124">
        <v>0</v>
      </c>
      <c r="Y129" s="123">
        <v>47</v>
      </c>
      <c r="Z129" s="124">
        <v>57</v>
      </c>
    </row>
    <row r="130" spans="1:26" s="52" customFormat="1" ht="12.75" customHeight="1">
      <c r="A130" s="122">
        <v>1276</v>
      </c>
      <c r="B130" s="122" t="s">
        <v>218</v>
      </c>
      <c r="C130" s="123">
        <v>23</v>
      </c>
      <c r="D130" s="124">
        <v>28</v>
      </c>
      <c r="E130" s="123">
        <v>20</v>
      </c>
      <c r="F130" s="124">
        <v>37</v>
      </c>
      <c r="G130" s="123">
        <v>28</v>
      </c>
      <c r="H130" s="125">
        <v>49</v>
      </c>
      <c r="I130" s="123">
        <v>0</v>
      </c>
      <c r="J130" s="124">
        <v>0</v>
      </c>
      <c r="K130" s="123">
        <v>0</v>
      </c>
      <c r="L130" s="124">
        <v>0</v>
      </c>
      <c r="M130" s="123" t="s">
        <v>466</v>
      </c>
      <c r="N130" s="124">
        <v>4</v>
      </c>
      <c r="O130" s="123" t="s">
        <v>466</v>
      </c>
      <c r="P130" s="124">
        <v>4</v>
      </c>
      <c r="Q130" s="123">
        <v>6</v>
      </c>
      <c r="R130" s="124">
        <v>10</v>
      </c>
      <c r="S130" s="123" t="s">
        <v>466</v>
      </c>
      <c r="T130" s="124">
        <v>5</v>
      </c>
      <c r="U130" s="123">
        <v>0</v>
      </c>
      <c r="V130" s="124">
        <v>0</v>
      </c>
      <c r="W130" s="123">
        <v>0</v>
      </c>
      <c r="X130" s="124" t="s">
        <v>466</v>
      </c>
      <c r="Y130" s="123">
        <v>56</v>
      </c>
      <c r="Z130" s="124">
        <v>87</v>
      </c>
    </row>
    <row r="131" spans="1:26" s="52" customFormat="1" ht="12.75" customHeight="1">
      <c r="A131" s="122">
        <v>1277</v>
      </c>
      <c r="B131" s="122" t="s">
        <v>237</v>
      </c>
      <c r="C131" s="123">
        <v>24</v>
      </c>
      <c r="D131" s="124">
        <v>41</v>
      </c>
      <c r="E131" s="123">
        <v>14</v>
      </c>
      <c r="F131" s="124">
        <v>24</v>
      </c>
      <c r="G131" s="123">
        <v>22</v>
      </c>
      <c r="H131" s="125">
        <v>31</v>
      </c>
      <c r="I131" s="123" t="s">
        <v>466</v>
      </c>
      <c r="J131" s="124" t="s">
        <v>466</v>
      </c>
      <c r="K131" s="123">
        <v>25</v>
      </c>
      <c r="L131" s="124">
        <v>26</v>
      </c>
      <c r="M131" s="123" t="s">
        <v>466</v>
      </c>
      <c r="N131" s="124" t="s">
        <v>466</v>
      </c>
      <c r="O131" s="123" t="s">
        <v>466</v>
      </c>
      <c r="P131" s="124">
        <v>4</v>
      </c>
      <c r="Q131" s="123" t="s">
        <v>466</v>
      </c>
      <c r="R131" s="124" t="s">
        <v>466</v>
      </c>
      <c r="S131" s="123" t="s">
        <v>466</v>
      </c>
      <c r="T131" s="124">
        <v>5</v>
      </c>
      <c r="U131" s="123">
        <v>0</v>
      </c>
      <c r="V131" s="124">
        <v>0</v>
      </c>
      <c r="W131" s="123">
        <v>0</v>
      </c>
      <c r="X131" s="124">
        <v>0</v>
      </c>
      <c r="Y131" s="123">
        <v>73</v>
      </c>
      <c r="Z131" s="124">
        <v>98</v>
      </c>
    </row>
    <row r="132" spans="1:26" s="52" customFormat="1" ht="12.75" customHeight="1">
      <c r="A132" s="122">
        <v>1278</v>
      </c>
      <c r="B132" s="122" t="s">
        <v>211</v>
      </c>
      <c r="C132" s="123">
        <v>18</v>
      </c>
      <c r="D132" s="124">
        <v>38</v>
      </c>
      <c r="E132" s="123">
        <v>10</v>
      </c>
      <c r="F132" s="124">
        <v>17</v>
      </c>
      <c r="G132" s="123">
        <v>13</v>
      </c>
      <c r="H132" s="125">
        <v>17</v>
      </c>
      <c r="I132" s="123" t="s">
        <v>466</v>
      </c>
      <c r="J132" s="124" t="s">
        <v>466</v>
      </c>
      <c r="K132" s="123">
        <v>8</v>
      </c>
      <c r="L132" s="124">
        <v>18</v>
      </c>
      <c r="M132" s="123" t="s">
        <v>466</v>
      </c>
      <c r="N132" s="124" t="s">
        <v>466</v>
      </c>
      <c r="O132" s="123">
        <v>6</v>
      </c>
      <c r="P132" s="124">
        <v>12</v>
      </c>
      <c r="Q132" s="123" t="s">
        <v>466</v>
      </c>
      <c r="R132" s="124">
        <v>4</v>
      </c>
      <c r="S132" s="123" t="s">
        <v>466</v>
      </c>
      <c r="T132" s="124">
        <v>5</v>
      </c>
      <c r="U132" s="123">
        <v>0</v>
      </c>
      <c r="V132" s="124">
        <v>0</v>
      </c>
      <c r="W132" s="123" t="s">
        <v>466</v>
      </c>
      <c r="X132" s="124" t="s">
        <v>466</v>
      </c>
      <c r="Y132" s="123">
        <v>43</v>
      </c>
      <c r="Z132" s="124">
        <v>73</v>
      </c>
    </row>
    <row r="133" spans="1:26" s="52" customFormat="1" ht="12.75" customHeight="1">
      <c r="A133" s="122">
        <v>1280</v>
      </c>
      <c r="B133" s="122" t="s">
        <v>224</v>
      </c>
      <c r="C133" s="123">
        <v>617</v>
      </c>
      <c r="D133" s="124">
        <v>769</v>
      </c>
      <c r="E133" s="123">
        <v>548</v>
      </c>
      <c r="F133" s="124">
        <v>784</v>
      </c>
      <c r="G133" s="123">
        <v>494</v>
      </c>
      <c r="H133" s="125">
        <v>632</v>
      </c>
      <c r="I133" s="123" t="s">
        <v>466</v>
      </c>
      <c r="J133" s="124" t="s">
        <v>466</v>
      </c>
      <c r="K133" s="123">
        <v>261</v>
      </c>
      <c r="L133" s="124">
        <v>309</v>
      </c>
      <c r="M133" s="123">
        <v>181</v>
      </c>
      <c r="N133" s="124">
        <v>219</v>
      </c>
      <c r="O133" s="123">
        <v>98</v>
      </c>
      <c r="P133" s="124">
        <v>108</v>
      </c>
      <c r="Q133" s="123">
        <v>0</v>
      </c>
      <c r="R133" s="124">
        <v>0</v>
      </c>
      <c r="S133" s="123">
        <v>28</v>
      </c>
      <c r="T133" s="124">
        <v>108</v>
      </c>
      <c r="U133" s="123">
        <v>9</v>
      </c>
      <c r="V133" s="124">
        <v>15</v>
      </c>
      <c r="W133" s="123">
        <v>0</v>
      </c>
      <c r="X133" s="124">
        <v>0</v>
      </c>
      <c r="Y133" s="123">
        <v>1637</v>
      </c>
      <c r="Z133" s="124">
        <v>2022</v>
      </c>
    </row>
    <row r="134" spans="1:26" s="52" customFormat="1" ht="12.75" customHeight="1">
      <c r="A134" s="122">
        <v>1281</v>
      </c>
      <c r="B134" s="122" t="s">
        <v>223</v>
      </c>
      <c r="C134" s="123">
        <v>254</v>
      </c>
      <c r="D134" s="124">
        <v>288</v>
      </c>
      <c r="E134" s="123">
        <v>188</v>
      </c>
      <c r="F134" s="124">
        <v>260</v>
      </c>
      <c r="G134" s="123">
        <v>135</v>
      </c>
      <c r="H134" s="125">
        <v>168</v>
      </c>
      <c r="I134" s="123">
        <v>64</v>
      </c>
      <c r="J134" s="124">
        <v>77</v>
      </c>
      <c r="K134" s="123">
        <v>11</v>
      </c>
      <c r="L134" s="124">
        <v>13</v>
      </c>
      <c r="M134" s="123">
        <v>55</v>
      </c>
      <c r="N134" s="124">
        <v>71</v>
      </c>
      <c r="O134" s="123">
        <v>95</v>
      </c>
      <c r="P134" s="124">
        <v>100</v>
      </c>
      <c r="Q134" s="123">
        <v>0</v>
      </c>
      <c r="R134" s="124">
        <v>0</v>
      </c>
      <c r="S134" s="123">
        <v>4</v>
      </c>
      <c r="T134" s="124">
        <v>15</v>
      </c>
      <c r="U134" s="123">
        <v>5</v>
      </c>
      <c r="V134" s="124">
        <v>9</v>
      </c>
      <c r="W134" s="123">
        <v>0</v>
      </c>
      <c r="X134" s="124">
        <v>0</v>
      </c>
      <c r="Y134" s="123">
        <v>595</v>
      </c>
      <c r="Z134" s="124">
        <v>695</v>
      </c>
    </row>
    <row r="135" spans="1:26" s="52" customFormat="1" ht="12.75" customHeight="1">
      <c r="A135" s="122">
        <v>1282</v>
      </c>
      <c r="B135" s="122" t="s">
        <v>221</v>
      </c>
      <c r="C135" s="123">
        <v>9</v>
      </c>
      <c r="D135" s="124">
        <v>12</v>
      </c>
      <c r="E135" s="123">
        <v>48</v>
      </c>
      <c r="F135" s="124">
        <v>75</v>
      </c>
      <c r="G135" s="123">
        <v>74</v>
      </c>
      <c r="H135" s="125">
        <v>102</v>
      </c>
      <c r="I135" s="123" t="s">
        <v>466</v>
      </c>
      <c r="J135" s="124" t="s">
        <v>466</v>
      </c>
      <c r="K135" s="123" t="s">
        <v>466</v>
      </c>
      <c r="L135" s="124" t="s">
        <v>466</v>
      </c>
      <c r="M135" s="123">
        <v>10</v>
      </c>
      <c r="N135" s="124">
        <v>13</v>
      </c>
      <c r="O135" s="123">
        <v>9</v>
      </c>
      <c r="P135" s="124">
        <v>11</v>
      </c>
      <c r="Q135" s="123">
        <v>0</v>
      </c>
      <c r="R135" s="124">
        <v>0</v>
      </c>
      <c r="S135" s="123" t="s">
        <v>466</v>
      </c>
      <c r="T135" s="124">
        <v>11</v>
      </c>
      <c r="U135" s="123" t="s">
        <v>466</v>
      </c>
      <c r="V135" s="124" t="s">
        <v>466</v>
      </c>
      <c r="W135" s="123">
        <v>0</v>
      </c>
      <c r="X135" s="124">
        <v>0</v>
      </c>
      <c r="Y135" s="123">
        <v>112</v>
      </c>
      <c r="Z135" s="124">
        <v>159</v>
      </c>
    </row>
    <row r="136" spans="1:26" s="52" customFormat="1" ht="12.75" customHeight="1">
      <c r="A136" s="122">
        <v>1283</v>
      </c>
      <c r="B136" s="122" t="s">
        <v>213</v>
      </c>
      <c r="C136" s="123">
        <v>48</v>
      </c>
      <c r="D136" s="124">
        <v>72</v>
      </c>
      <c r="E136" s="123">
        <v>356</v>
      </c>
      <c r="F136" s="124">
        <v>489</v>
      </c>
      <c r="G136" s="123">
        <v>224</v>
      </c>
      <c r="H136" s="125">
        <v>308</v>
      </c>
      <c r="I136" s="123">
        <v>9</v>
      </c>
      <c r="J136" s="124">
        <v>10</v>
      </c>
      <c r="K136" s="123">
        <v>26</v>
      </c>
      <c r="L136" s="124">
        <v>34</v>
      </c>
      <c r="M136" s="123">
        <v>0</v>
      </c>
      <c r="N136" s="124">
        <v>0</v>
      </c>
      <c r="O136" s="123">
        <v>68</v>
      </c>
      <c r="P136" s="124">
        <v>82</v>
      </c>
      <c r="Q136" s="123">
        <v>0</v>
      </c>
      <c r="R136" s="124">
        <v>0</v>
      </c>
      <c r="S136" s="123">
        <v>9</v>
      </c>
      <c r="T136" s="124">
        <v>43</v>
      </c>
      <c r="U136" s="123" t="s">
        <v>466</v>
      </c>
      <c r="V136" s="124">
        <v>4</v>
      </c>
      <c r="W136" s="123">
        <v>0</v>
      </c>
      <c r="X136" s="124">
        <v>0</v>
      </c>
      <c r="Y136" s="123">
        <v>586</v>
      </c>
      <c r="Z136" s="124">
        <v>771</v>
      </c>
    </row>
    <row r="137" spans="1:26" s="52" customFormat="1" ht="12.75" customHeight="1">
      <c r="A137" s="122">
        <v>1284</v>
      </c>
      <c r="B137" s="122" t="s">
        <v>215</v>
      </c>
      <c r="C137" s="123">
        <v>0</v>
      </c>
      <c r="D137" s="124">
        <v>0</v>
      </c>
      <c r="E137" s="123">
        <v>15</v>
      </c>
      <c r="F137" s="124">
        <v>23</v>
      </c>
      <c r="G137" s="123">
        <v>30</v>
      </c>
      <c r="H137" s="125">
        <v>40</v>
      </c>
      <c r="I137" s="123">
        <v>0</v>
      </c>
      <c r="J137" s="124">
        <v>0</v>
      </c>
      <c r="K137" s="123">
        <v>0</v>
      </c>
      <c r="L137" s="124">
        <v>0</v>
      </c>
      <c r="M137" s="123" t="s">
        <v>466</v>
      </c>
      <c r="N137" s="124" t="s">
        <v>466</v>
      </c>
      <c r="O137" s="123">
        <v>0</v>
      </c>
      <c r="P137" s="124" t="s">
        <v>466</v>
      </c>
      <c r="Q137" s="123" t="s">
        <v>466</v>
      </c>
      <c r="R137" s="124" t="s">
        <v>466</v>
      </c>
      <c r="S137" s="123">
        <v>0</v>
      </c>
      <c r="T137" s="124" t="s">
        <v>466</v>
      </c>
      <c r="U137" s="123" t="s">
        <v>466</v>
      </c>
      <c r="V137" s="124">
        <v>4</v>
      </c>
      <c r="W137" s="123">
        <v>0</v>
      </c>
      <c r="X137" s="124">
        <v>0</v>
      </c>
      <c r="Y137" s="123">
        <v>36</v>
      </c>
      <c r="Z137" s="124">
        <v>46</v>
      </c>
    </row>
    <row r="138" spans="1:26" s="52" customFormat="1" ht="12.75" customHeight="1">
      <c r="A138" s="122">
        <v>1285</v>
      </c>
      <c r="B138" s="122" t="s">
        <v>212</v>
      </c>
      <c r="C138" s="123">
        <v>53</v>
      </c>
      <c r="D138" s="124">
        <v>70</v>
      </c>
      <c r="E138" s="123">
        <v>34</v>
      </c>
      <c r="F138" s="124">
        <v>48</v>
      </c>
      <c r="G138" s="123">
        <v>48</v>
      </c>
      <c r="H138" s="125">
        <v>58</v>
      </c>
      <c r="I138" s="123">
        <v>28</v>
      </c>
      <c r="J138" s="124">
        <v>38</v>
      </c>
      <c r="K138" s="123">
        <v>19</v>
      </c>
      <c r="L138" s="124">
        <v>28</v>
      </c>
      <c r="M138" s="123">
        <v>0</v>
      </c>
      <c r="N138" s="124" t="s">
        <v>466</v>
      </c>
      <c r="O138" s="123">
        <v>11</v>
      </c>
      <c r="P138" s="124">
        <v>16</v>
      </c>
      <c r="Q138" s="123">
        <v>0</v>
      </c>
      <c r="R138" s="124">
        <v>0</v>
      </c>
      <c r="S138" s="123" t="s">
        <v>466</v>
      </c>
      <c r="T138" s="124">
        <v>6</v>
      </c>
      <c r="U138" s="123" t="s">
        <v>466</v>
      </c>
      <c r="V138" s="124" t="s">
        <v>466</v>
      </c>
      <c r="W138" s="123">
        <v>0</v>
      </c>
      <c r="X138" s="124">
        <v>0</v>
      </c>
      <c r="Y138" s="123">
        <v>145</v>
      </c>
      <c r="Z138" s="124">
        <v>183</v>
      </c>
    </row>
    <row r="139" spans="1:26" s="52" customFormat="1" ht="12.75" customHeight="1">
      <c r="A139" s="122">
        <v>1286</v>
      </c>
      <c r="B139" s="122" t="s">
        <v>236</v>
      </c>
      <c r="C139" s="123">
        <v>96</v>
      </c>
      <c r="D139" s="124">
        <v>129</v>
      </c>
      <c r="E139" s="123">
        <v>42</v>
      </c>
      <c r="F139" s="124">
        <v>68</v>
      </c>
      <c r="G139" s="123">
        <v>48</v>
      </c>
      <c r="H139" s="125">
        <v>62</v>
      </c>
      <c r="I139" s="123">
        <v>48</v>
      </c>
      <c r="J139" s="124">
        <v>53</v>
      </c>
      <c r="K139" s="123">
        <v>25</v>
      </c>
      <c r="L139" s="124">
        <v>31</v>
      </c>
      <c r="M139" s="123">
        <v>8</v>
      </c>
      <c r="N139" s="124">
        <v>11</v>
      </c>
      <c r="O139" s="123">
        <v>4</v>
      </c>
      <c r="P139" s="124">
        <v>7</v>
      </c>
      <c r="Q139" s="123">
        <v>8</v>
      </c>
      <c r="R139" s="124">
        <v>13</v>
      </c>
      <c r="S139" s="123">
        <v>0</v>
      </c>
      <c r="T139" s="124">
        <v>4</v>
      </c>
      <c r="U139" s="123">
        <v>0</v>
      </c>
      <c r="V139" s="124">
        <v>0</v>
      </c>
      <c r="W139" s="123">
        <v>0</v>
      </c>
      <c r="X139" s="124" t="s">
        <v>466</v>
      </c>
      <c r="Y139" s="123">
        <v>194</v>
      </c>
      <c r="Z139" s="124">
        <v>244</v>
      </c>
    </row>
    <row r="140" spans="1:26" s="52" customFormat="1" ht="12.75" customHeight="1">
      <c r="A140" s="122">
        <v>1287</v>
      </c>
      <c r="B140" s="122" t="s">
        <v>234</v>
      </c>
      <c r="C140" s="123">
        <v>77</v>
      </c>
      <c r="D140" s="124">
        <v>114</v>
      </c>
      <c r="E140" s="123">
        <v>59</v>
      </c>
      <c r="F140" s="124">
        <v>84</v>
      </c>
      <c r="G140" s="123">
        <v>83</v>
      </c>
      <c r="H140" s="125">
        <v>106</v>
      </c>
      <c r="I140" s="123">
        <v>0</v>
      </c>
      <c r="J140" s="124">
        <v>0</v>
      </c>
      <c r="K140" s="123">
        <v>0</v>
      </c>
      <c r="L140" s="124">
        <v>0</v>
      </c>
      <c r="M140" s="123">
        <v>13</v>
      </c>
      <c r="N140" s="124">
        <v>18</v>
      </c>
      <c r="O140" s="123">
        <v>14</v>
      </c>
      <c r="P140" s="124">
        <v>19</v>
      </c>
      <c r="Q140" s="123">
        <v>0</v>
      </c>
      <c r="R140" s="124">
        <v>0</v>
      </c>
      <c r="S140" s="123">
        <v>4</v>
      </c>
      <c r="T140" s="124">
        <v>12</v>
      </c>
      <c r="U140" s="123">
        <v>0</v>
      </c>
      <c r="V140" s="124" t="s">
        <v>466</v>
      </c>
      <c r="W140" s="123">
        <v>0</v>
      </c>
      <c r="X140" s="124">
        <v>0</v>
      </c>
      <c r="Y140" s="123">
        <v>180</v>
      </c>
      <c r="Z140" s="124">
        <v>244</v>
      </c>
    </row>
    <row r="141" spans="1:26" s="52" customFormat="1" ht="12.75" customHeight="1">
      <c r="A141" s="122">
        <v>1290</v>
      </c>
      <c r="B141" s="122" t="s">
        <v>219</v>
      </c>
      <c r="C141" s="123">
        <v>249</v>
      </c>
      <c r="D141" s="124">
        <v>308</v>
      </c>
      <c r="E141" s="123">
        <v>164</v>
      </c>
      <c r="F141" s="124">
        <v>234</v>
      </c>
      <c r="G141" s="123">
        <v>167</v>
      </c>
      <c r="H141" s="125">
        <v>220</v>
      </c>
      <c r="I141" s="123">
        <v>0</v>
      </c>
      <c r="J141" s="124">
        <v>0</v>
      </c>
      <c r="K141" s="123">
        <v>16</v>
      </c>
      <c r="L141" s="124">
        <v>20</v>
      </c>
      <c r="M141" s="123">
        <v>54</v>
      </c>
      <c r="N141" s="124">
        <v>67</v>
      </c>
      <c r="O141" s="123">
        <v>11</v>
      </c>
      <c r="P141" s="124">
        <v>19</v>
      </c>
      <c r="Q141" s="123">
        <v>54</v>
      </c>
      <c r="R141" s="124">
        <v>85</v>
      </c>
      <c r="S141" s="123">
        <v>8</v>
      </c>
      <c r="T141" s="124">
        <v>22</v>
      </c>
      <c r="U141" s="123" t="s">
        <v>466</v>
      </c>
      <c r="V141" s="124" t="s">
        <v>466</v>
      </c>
      <c r="W141" s="123">
        <v>20</v>
      </c>
      <c r="X141" s="124">
        <v>27</v>
      </c>
      <c r="Y141" s="123">
        <v>509</v>
      </c>
      <c r="Z141" s="124">
        <v>638</v>
      </c>
    </row>
    <row r="142" spans="1:26" s="52" customFormat="1" ht="12.75" customHeight="1">
      <c r="A142" s="122">
        <v>1291</v>
      </c>
      <c r="B142" s="122" t="s">
        <v>227</v>
      </c>
      <c r="C142" s="123">
        <v>42</v>
      </c>
      <c r="D142" s="124">
        <v>61</v>
      </c>
      <c r="E142" s="123">
        <v>39</v>
      </c>
      <c r="F142" s="124">
        <v>49</v>
      </c>
      <c r="G142" s="123">
        <v>36</v>
      </c>
      <c r="H142" s="125">
        <v>42</v>
      </c>
      <c r="I142" s="123">
        <v>14</v>
      </c>
      <c r="J142" s="124">
        <v>15</v>
      </c>
      <c r="K142" s="123">
        <v>8</v>
      </c>
      <c r="L142" s="124">
        <v>9</v>
      </c>
      <c r="M142" s="123">
        <v>28</v>
      </c>
      <c r="N142" s="124">
        <v>30</v>
      </c>
      <c r="O142" s="123">
        <v>8</v>
      </c>
      <c r="P142" s="124">
        <v>9</v>
      </c>
      <c r="Q142" s="123">
        <v>19</v>
      </c>
      <c r="R142" s="124">
        <v>21</v>
      </c>
      <c r="S142" s="123">
        <v>4</v>
      </c>
      <c r="T142" s="124">
        <v>7</v>
      </c>
      <c r="U142" s="123">
        <v>0</v>
      </c>
      <c r="V142" s="124">
        <v>0</v>
      </c>
      <c r="W142" s="123">
        <v>0</v>
      </c>
      <c r="X142" s="124">
        <v>13</v>
      </c>
      <c r="Y142" s="123">
        <v>118</v>
      </c>
      <c r="Z142" s="124">
        <v>141</v>
      </c>
    </row>
    <row r="143" spans="1:26" s="52" customFormat="1" ht="12.75" customHeight="1">
      <c r="A143" s="122">
        <v>1292</v>
      </c>
      <c r="B143" s="122" t="s">
        <v>238</v>
      </c>
      <c r="C143" s="123">
        <v>95</v>
      </c>
      <c r="D143" s="124">
        <v>127</v>
      </c>
      <c r="E143" s="123">
        <v>53</v>
      </c>
      <c r="F143" s="124">
        <v>75</v>
      </c>
      <c r="G143" s="123">
        <v>50</v>
      </c>
      <c r="H143" s="125">
        <v>63</v>
      </c>
      <c r="I143" s="123">
        <v>55</v>
      </c>
      <c r="J143" s="124">
        <v>70</v>
      </c>
      <c r="K143" s="123" t="s">
        <v>466</v>
      </c>
      <c r="L143" s="124">
        <v>9</v>
      </c>
      <c r="M143" s="123">
        <v>5</v>
      </c>
      <c r="N143" s="124">
        <v>9</v>
      </c>
      <c r="O143" s="123">
        <v>17</v>
      </c>
      <c r="P143" s="124">
        <v>17</v>
      </c>
      <c r="Q143" s="123">
        <v>18</v>
      </c>
      <c r="R143" s="124">
        <v>26</v>
      </c>
      <c r="S143" s="123">
        <v>4</v>
      </c>
      <c r="T143" s="124">
        <v>15</v>
      </c>
      <c r="U143" s="123" t="s">
        <v>466</v>
      </c>
      <c r="V143" s="124">
        <v>4</v>
      </c>
      <c r="W143" s="123">
        <v>0</v>
      </c>
      <c r="X143" s="124">
        <v>0</v>
      </c>
      <c r="Y143" s="123">
        <v>208</v>
      </c>
      <c r="Z143" s="124">
        <v>267</v>
      </c>
    </row>
    <row r="144" spans="1:26" s="52" customFormat="1" ht="12.75" customHeight="1">
      <c r="A144" s="122">
        <v>1293</v>
      </c>
      <c r="B144" s="122" t="s">
        <v>214</v>
      </c>
      <c r="C144" s="123">
        <v>107</v>
      </c>
      <c r="D144" s="124">
        <v>139</v>
      </c>
      <c r="E144" s="123">
        <v>52</v>
      </c>
      <c r="F144" s="124">
        <v>78</v>
      </c>
      <c r="G144" s="123">
        <v>73</v>
      </c>
      <c r="H144" s="125">
        <v>91</v>
      </c>
      <c r="I144" s="123">
        <v>42</v>
      </c>
      <c r="J144" s="124">
        <v>48</v>
      </c>
      <c r="K144" s="123">
        <v>61</v>
      </c>
      <c r="L144" s="124">
        <v>69</v>
      </c>
      <c r="M144" s="123" t="s">
        <v>466</v>
      </c>
      <c r="N144" s="124">
        <v>7</v>
      </c>
      <c r="O144" s="123">
        <v>32</v>
      </c>
      <c r="P144" s="124">
        <v>33</v>
      </c>
      <c r="Q144" s="123">
        <v>14</v>
      </c>
      <c r="R144" s="124">
        <v>19</v>
      </c>
      <c r="S144" s="123">
        <v>4</v>
      </c>
      <c r="T144" s="124">
        <v>14</v>
      </c>
      <c r="U144" s="123">
        <v>4</v>
      </c>
      <c r="V144" s="124">
        <v>6</v>
      </c>
      <c r="W144" s="123">
        <v>0</v>
      </c>
      <c r="X144" s="124">
        <v>0</v>
      </c>
      <c r="Y144" s="123">
        <v>295</v>
      </c>
      <c r="Z144" s="124">
        <v>365</v>
      </c>
    </row>
    <row r="145" spans="1:26" s="52" customFormat="1" ht="12.75" customHeight="1">
      <c r="A145" s="118">
        <v>13</v>
      </c>
      <c r="B145" s="118" t="s">
        <v>241</v>
      </c>
      <c r="C145" s="119">
        <v>787</v>
      </c>
      <c r="D145" s="120">
        <v>1009</v>
      </c>
      <c r="E145" s="119">
        <v>374</v>
      </c>
      <c r="F145" s="120">
        <v>526</v>
      </c>
      <c r="G145" s="119">
        <v>374</v>
      </c>
      <c r="H145" s="121">
        <v>544</v>
      </c>
      <c r="I145" s="119">
        <v>108</v>
      </c>
      <c r="J145" s="120">
        <v>184</v>
      </c>
      <c r="K145" s="119">
        <v>110</v>
      </c>
      <c r="L145" s="120">
        <v>198</v>
      </c>
      <c r="M145" s="119">
        <v>65</v>
      </c>
      <c r="N145" s="120">
        <v>144</v>
      </c>
      <c r="O145" s="119">
        <v>88</v>
      </c>
      <c r="P145" s="120">
        <v>101</v>
      </c>
      <c r="Q145" s="119">
        <v>95</v>
      </c>
      <c r="R145" s="120">
        <v>180</v>
      </c>
      <c r="S145" s="119">
        <v>32</v>
      </c>
      <c r="T145" s="120">
        <v>160</v>
      </c>
      <c r="U145" s="119">
        <v>44</v>
      </c>
      <c r="V145" s="120">
        <v>116</v>
      </c>
      <c r="W145" s="119">
        <v>70</v>
      </c>
      <c r="X145" s="120">
        <v>147</v>
      </c>
      <c r="Y145" s="119">
        <v>1566</v>
      </c>
      <c r="Z145" s="120">
        <v>1960</v>
      </c>
    </row>
    <row r="146" spans="1:26" ht="12.75" customHeight="1">
      <c r="A146" s="122">
        <v>1315</v>
      </c>
      <c r="B146" s="122" t="s">
        <v>244</v>
      </c>
      <c r="C146" s="123">
        <v>28</v>
      </c>
      <c r="D146" s="124">
        <v>70</v>
      </c>
      <c r="E146" s="123">
        <v>15</v>
      </c>
      <c r="F146" s="124">
        <v>27</v>
      </c>
      <c r="G146" s="123">
        <v>25</v>
      </c>
      <c r="H146" s="125">
        <v>66</v>
      </c>
      <c r="I146" s="123">
        <v>16</v>
      </c>
      <c r="J146" s="124">
        <v>61</v>
      </c>
      <c r="K146" s="123" t="s">
        <v>466</v>
      </c>
      <c r="L146" s="124">
        <v>58</v>
      </c>
      <c r="M146" s="123">
        <v>7</v>
      </c>
      <c r="N146" s="124">
        <v>59</v>
      </c>
      <c r="O146" s="123" t="s">
        <v>466</v>
      </c>
      <c r="P146" s="124" t="s">
        <v>466</v>
      </c>
      <c r="Q146" s="123">
        <v>11</v>
      </c>
      <c r="R146" s="124">
        <v>60</v>
      </c>
      <c r="S146" s="123" t="s">
        <v>466</v>
      </c>
      <c r="T146" s="124">
        <v>61</v>
      </c>
      <c r="U146" s="123" t="s">
        <v>466</v>
      </c>
      <c r="V146" s="124">
        <v>58</v>
      </c>
      <c r="W146" s="123" t="s">
        <v>466</v>
      </c>
      <c r="X146" s="124">
        <v>58</v>
      </c>
      <c r="Y146" s="123">
        <v>66</v>
      </c>
      <c r="Z146" s="124">
        <v>82</v>
      </c>
    </row>
    <row r="147" spans="1:26" s="52" customFormat="1" ht="12.75" customHeight="1">
      <c r="A147" s="122">
        <v>1380</v>
      </c>
      <c r="B147" s="122" t="s">
        <v>243</v>
      </c>
      <c r="C147" s="123">
        <v>300</v>
      </c>
      <c r="D147" s="124">
        <v>392</v>
      </c>
      <c r="E147" s="123">
        <v>117</v>
      </c>
      <c r="F147" s="124">
        <v>151</v>
      </c>
      <c r="G147" s="123">
        <v>96</v>
      </c>
      <c r="H147" s="125">
        <v>132</v>
      </c>
      <c r="I147" s="123">
        <v>19</v>
      </c>
      <c r="J147" s="124">
        <v>27</v>
      </c>
      <c r="K147" s="123">
        <v>27</v>
      </c>
      <c r="L147" s="124">
        <v>36</v>
      </c>
      <c r="M147" s="123">
        <v>43</v>
      </c>
      <c r="N147" s="124">
        <v>54</v>
      </c>
      <c r="O147" s="123">
        <v>0</v>
      </c>
      <c r="P147" s="124">
        <v>0</v>
      </c>
      <c r="Q147" s="123">
        <v>28</v>
      </c>
      <c r="R147" s="124">
        <v>36</v>
      </c>
      <c r="S147" s="123">
        <v>19</v>
      </c>
      <c r="T147" s="124">
        <v>52</v>
      </c>
      <c r="U147" s="123">
        <v>14</v>
      </c>
      <c r="V147" s="124">
        <v>21</v>
      </c>
      <c r="W147" s="123">
        <v>10</v>
      </c>
      <c r="X147" s="124">
        <v>12</v>
      </c>
      <c r="Y147" s="123">
        <v>504</v>
      </c>
      <c r="Z147" s="124">
        <v>666</v>
      </c>
    </row>
    <row r="148" spans="1:26" s="52" customFormat="1" ht="12.75" customHeight="1">
      <c r="A148" s="122">
        <v>1381</v>
      </c>
      <c r="B148" s="122" t="s">
        <v>246</v>
      </c>
      <c r="C148" s="123">
        <v>37</v>
      </c>
      <c r="D148" s="124">
        <v>41</v>
      </c>
      <c r="E148" s="123">
        <v>27</v>
      </c>
      <c r="F148" s="124">
        <v>39</v>
      </c>
      <c r="G148" s="123">
        <v>32</v>
      </c>
      <c r="H148" s="125">
        <v>50</v>
      </c>
      <c r="I148" s="123" t="s">
        <v>466</v>
      </c>
      <c r="J148" s="124" t="s">
        <v>466</v>
      </c>
      <c r="K148" s="123">
        <v>24</v>
      </c>
      <c r="L148" s="124">
        <v>35</v>
      </c>
      <c r="M148" s="123">
        <v>6</v>
      </c>
      <c r="N148" s="124">
        <v>9</v>
      </c>
      <c r="O148" s="123" t="s">
        <v>466</v>
      </c>
      <c r="P148" s="124">
        <v>4</v>
      </c>
      <c r="Q148" s="123">
        <v>8</v>
      </c>
      <c r="R148" s="124">
        <v>12</v>
      </c>
      <c r="S148" s="123">
        <v>0</v>
      </c>
      <c r="T148" s="124" t="s">
        <v>466</v>
      </c>
      <c r="U148" s="123" t="s">
        <v>466</v>
      </c>
      <c r="V148" s="124" t="s">
        <v>466</v>
      </c>
      <c r="W148" s="123">
        <v>19</v>
      </c>
      <c r="X148" s="124">
        <v>25</v>
      </c>
      <c r="Y148" s="123">
        <v>120</v>
      </c>
      <c r="Z148" s="124">
        <v>151</v>
      </c>
    </row>
    <row r="149" spans="1:26" s="52" customFormat="1" ht="12.75" customHeight="1">
      <c r="A149" s="122">
        <v>1382</v>
      </c>
      <c r="B149" s="122" t="s">
        <v>242</v>
      </c>
      <c r="C149" s="123">
        <v>45</v>
      </c>
      <c r="D149" s="124">
        <v>58</v>
      </c>
      <c r="E149" s="123">
        <v>48</v>
      </c>
      <c r="F149" s="124">
        <v>71</v>
      </c>
      <c r="G149" s="123">
        <v>63</v>
      </c>
      <c r="H149" s="125">
        <v>85</v>
      </c>
      <c r="I149" s="123" t="s">
        <v>466</v>
      </c>
      <c r="J149" s="124">
        <v>4</v>
      </c>
      <c r="K149" s="123">
        <v>0</v>
      </c>
      <c r="L149" s="124">
        <v>0</v>
      </c>
      <c r="M149" s="123" t="s">
        <v>466</v>
      </c>
      <c r="N149" s="124">
        <v>4</v>
      </c>
      <c r="O149" s="123">
        <v>8</v>
      </c>
      <c r="P149" s="124">
        <v>13</v>
      </c>
      <c r="Q149" s="123">
        <v>13</v>
      </c>
      <c r="R149" s="124">
        <v>22</v>
      </c>
      <c r="S149" s="123" t="s">
        <v>466</v>
      </c>
      <c r="T149" s="124">
        <v>13</v>
      </c>
      <c r="U149" s="123">
        <v>0</v>
      </c>
      <c r="V149" s="124" t="s">
        <v>466</v>
      </c>
      <c r="W149" s="123">
        <v>13</v>
      </c>
      <c r="X149" s="124">
        <v>16</v>
      </c>
      <c r="Y149" s="123">
        <v>133</v>
      </c>
      <c r="Z149" s="124">
        <v>171</v>
      </c>
    </row>
    <row r="150" spans="1:26" s="52" customFormat="1" ht="12.75" customHeight="1">
      <c r="A150" s="122">
        <v>1383</v>
      </c>
      <c r="B150" s="122" t="s">
        <v>247</v>
      </c>
      <c r="C150" s="123">
        <v>232</v>
      </c>
      <c r="D150" s="124">
        <v>271</v>
      </c>
      <c r="E150" s="123">
        <v>70</v>
      </c>
      <c r="F150" s="124">
        <v>105</v>
      </c>
      <c r="G150" s="123">
        <v>66</v>
      </c>
      <c r="H150" s="125">
        <v>93</v>
      </c>
      <c r="I150" s="123">
        <v>70</v>
      </c>
      <c r="J150" s="124">
        <v>90</v>
      </c>
      <c r="K150" s="123">
        <v>45</v>
      </c>
      <c r="L150" s="124">
        <v>55</v>
      </c>
      <c r="M150" s="123">
        <v>0</v>
      </c>
      <c r="N150" s="124">
        <v>0</v>
      </c>
      <c r="O150" s="123">
        <v>40</v>
      </c>
      <c r="P150" s="124">
        <v>45</v>
      </c>
      <c r="Q150" s="123">
        <v>7</v>
      </c>
      <c r="R150" s="124">
        <v>10</v>
      </c>
      <c r="S150" s="123">
        <v>6</v>
      </c>
      <c r="T150" s="124">
        <v>18</v>
      </c>
      <c r="U150" s="123">
        <v>17</v>
      </c>
      <c r="V150" s="124">
        <v>23</v>
      </c>
      <c r="W150" s="123">
        <v>0</v>
      </c>
      <c r="X150" s="124">
        <v>0</v>
      </c>
      <c r="Y150" s="123">
        <v>409</v>
      </c>
      <c r="Z150" s="124">
        <v>488</v>
      </c>
    </row>
    <row r="151" spans="1:26" s="52" customFormat="1" ht="12.75" customHeight="1">
      <c r="A151" s="122">
        <v>1384</v>
      </c>
      <c r="B151" s="122" t="s">
        <v>245</v>
      </c>
      <c r="C151" s="123">
        <v>145</v>
      </c>
      <c r="D151" s="124">
        <v>178</v>
      </c>
      <c r="E151" s="123">
        <v>97</v>
      </c>
      <c r="F151" s="124">
        <v>134</v>
      </c>
      <c r="G151" s="123">
        <v>92</v>
      </c>
      <c r="H151" s="125">
        <v>119</v>
      </c>
      <c r="I151" s="123" t="s">
        <v>466</v>
      </c>
      <c r="J151" s="124" t="s">
        <v>466</v>
      </c>
      <c r="K151" s="123">
        <v>12</v>
      </c>
      <c r="L151" s="124">
        <v>15</v>
      </c>
      <c r="M151" s="123">
        <v>7</v>
      </c>
      <c r="N151" s="124">
        <v>18</v>
      </c>
      <c r="O151" s="123">
        <v>37</v>
      </c>
      <c r="P151" s="124">
        <v>38</v>
      </c>
      <c r="Q151" s="123">
        <v>28</v>
      </c>
      <c r="R151" s="124">
        <v>40</v>
      </c>
      <c r="S151" s="123" t="s">
        <v>466</v>
      </c>
      <c r="T151" s="124">
        <v>13</v>
      </c>
      <c r="U151" s="123">
        <v>9</v>
      </c>
      <c r="V151" s="124">
        <v>10</v>
      </c>
      <c r="W151" s="123">
        <v>26</v>
      </c>
      <c r="X151" s="124">
        <v>36</v>
      </c>
      <c r="Y151" s="123">
        <v>334</v>
      </c>
      <c r="Z151" s="124">
        <v>406</v>
      </c>
    </row>
    <row r="152" spans="1:26" s="52" customFormat="1" ht="12.75" customHeight="1">
      <c r="A152" s="128">
        <v>14</v>
      </c>
      <c r="B152" s="128" t="s">
        <v>499</v>
      </c>
      <c r="C152" s="119">
        <v>5006</v>
      </c>
      <c r="D152" s="120">
        <v>6535</v>
      </c>
      <c r="E152" s="119">
        <v>2291</v>
      </c>
      <c r="F152" s="120">
        <v>3269</v>
      </c>
      <c r="G152" s="119">
        <v>2092</v>
      </c>
      <c r="H152" s="121">
        <v>2811</v>
      </c>
      <c r="I152" s="119">
        <v>329</v>
      </c>
      <c r="J152" s="120">
        <v>423</v>
      </c>
      <c r="K152" s="119">
        <v>547</v>
      </c>
      <c r="L152" s="120">
        <v>675</v>
      </c>
      <c r="M152" s="119">
        <v>428</v>
      </c>
      <c r="N152" s="120">
        <v>626</v>
      </c>
      <c r="O152" s="119">
        <v>781</v>
      </c>
      <c r="P152" s="120">
        <v>1017</v>
      </c>
      <c r="Q152" s="119">
        <v>324</v>
      </c>
      <c r="R152" s="120">
        <v>491</v>
      </c>
      <c r="S152" s="119">
        <v>389</v>
      </c>
      <c r="T152" s="120">
        <v>861</v>
      </c>
      <c r="U152" s="119">
        <v>88</v>
      </c>
      <c r="V152" s="120">
        <v>143</v>
      </c>
      <c r="W152" s="119">
        <v>29</v>
      </c>
      <c r="X152" s="120">
        <v>54</v>
      </c>
      <c r="Y152" s="119">
        <v>9372</v>
      </c>
      <c r="Z152" s="120">
        <v>12002</v>
      </c>
    </row>
    <row r="153" spans="1:26" ht="12.75" customHeight="1">
      <c r="A153" s="122">
        <v>1401</v>
      </c>
      <c r="B153" s="122" t="s">
        <v>264</v>
      </c>
      <c r="C153" s="123">
        <v>4</v>
      </c>
      <c r="D153" s="124">
        <v>95</v>
      </c>
      <c r="E153" s="123">
        <v>26</v>
      </c>
      <c r="F153" s="124">
        <v>41</v>
      </c>
      <c r="G153" s="123">
        <v>37</v>
      </c>
      <c r="H153" s="125">
        <v>48</v>
      </c>
      <c r="I153" s="123">
        <v>0</v>
      </c>
      <c r="J153" s="124" t="s">
        <v>466</v>
      </c>
      <c r="K153" s="123" t="s">
        <v>466</v>
      </c>
      <c r="L153" s="124">
        <v>6</v>
      </c>
      <c r="M153" s="123">
        <v>8</v>
      </c>
      <c r="N153" s="124">
        <v>10</v>
      </c>
      <c r="O153" s="123">
        <v>4</v>
      </c>
      <c r="P153" s="124">
        <v>15</v>
      </c>
      <c r="Q153" s="123">
        <v>0</v>
      </c>
      <c r="R153" s="124">
        <v>0</v>
      </c>
      <c r="S153" s="123">
        <v>6</v>
      </c>
      <c r="T153" s="124">
        <v>15</v>
      </c>
      <c r="U153" s="123" t="s">
        <v>466</v>
      </c>
      <c r="V153" s="124" t="s">
        <v>466</v>
      </c>
      <c r="W153" s="123">
        <v>0</v>
      </c>
      <c r="X153" s="124" t="s">
        <v>466</v>
      </c>
      <c r="Y153" s="123">
        <v>63</v>
      </c>
      <c r="Z153" s="124">
        <v>177</v>
      </c>
    </row>
    <row r="154" spans="1:26" s="52" customFormat="1" ht="12.75" customHeight="1">
      <c r="A154" s="122">
        <v>1402</v>
      </c>
      <c r="B154" s="122" t="s">
        <v>277</v>
      </c>
      <c r="C154" s="123">
        <v>124</v>
      </c>
      <c r="D154" s="124">
        <v>144</v>
      </c>
      <c r="E154" s="123">
        <v>49</v>
      </c>
      <c r="F154" s="124">
        <v>56</v>
      </c>
      <c r="G154" s="123">
        <v>45</v>
      </c>
      <c r="H154" s="125">
        <v>51</v>
      </c>
      <c r="I154" s="123">
        <v>0</v>
      </c>
      <c r="J154" s="124" t="s">
        <v>466</v>
      </c>
      <c r="K154" s="123">
        <v>5</v>
      </c>
      <c r="L154" s="124">
        <v>7</v>
      </c>
      <c r="M154" s="123">
        <v>7</v>
      </c>
      <c r="N154" s="124">
        <v>9</v>
      </c>
      <c r="O154" s="123" t="s">
        <v>466</v>
      </c>
      <c r="P154" s="124">
        <v>18</v>
      </c>
      <c r="Q154" s="123">
        <v>8</v>
      </c>
      <c r="R154" s="124">
        <v>8</v>
      </c>
      <c r="S154" s="123" t="s">
        <v>466</v>
      </c>
      <c r="T154" s="124">
        <v>8</v>
      </c>
      <c r="U154" s="123">
        <v>0</v>
      </c>
      <c r="V154" s="124">
        <v>9</v>
      </c>
      <c r="W154" s="123">
        <v>0</v>
      </c>
      <c r="X154" s="124">
        <v>0</v>
      </c>
      <c r="Y154" s="123">
        <v>192</v>
      </c>
      <c r="Z154" s="124">
        <v>246</v>
      </c>
    </row>
    <row r="155" spans="1:26" s="52" customFormat="1" ht="12.75" customHeight="1">
      <c r="A155" s="122">
        <v>1407</v>
      </c>
      <c r="B155" s="122" t="s">
        <v>297</v>
      </c>
      <c r="C155" s="123">
        <v>15</v>
      </c>
      <c r="D155" s="124">
        <v>30</v>
      </c>
      <c r="E155" s="123">
        <v>8</v>
      </c>
      <c r="F155" s="124">
        <v>16</v>
      </c>
      <c r="G155" s="123">
        <v>10</v>
      </c>
      <c r="H155" s="125">
        <v>16</v>
      </c>
      <c r="I155" s="123">
        <v>0</v>
      </c>
      <c r="J155" s="124">
        <v>0</v>
      </c>
      <c r="K155" s="123" t="s">
        <v>466</v>
      </c>
      <c r="L155" s="124" t="s">
        <v>466</v>
      </c>
      <c r="M155" s="123">
        <v>5</v>
      </c>
      <c r="N155" s="124">
        <v>8</v>
      </c>
      <c r="O155" s="123" t="s">
        <v>466</v>
      </c>
      <c r="P155" s="124">
        <v>4</v>
      </c>
      <c r="Q155" s="123">
        <v>7</v>
      </c>
      <c r="R155" s="124">
        <v>13</v>
      </c>
      <c r="S155" s="123">
        <v>0</v>
      </c>
      <c r="T155" s="124" t="s">
        <v>466</v>
      </c>
      <c r="U155" s="123">
        <v>0</v>
      </c>
      <c r="V155" s="124" t="s">
        <v>466</v>
      </c>
      <c r="W155" s="123">
        <v>0</v>
      </c>
      <c r="X155" s="124">
        <v>0</v>
      </c>
      <c r="Y155" s="123">
        <v>33</v>
      </c>
      <c r="Z155" s="124">
        <v>58</v>
      </c>
    </row>
    <row r="156" spans="1:26" s="52" customFormat="1" ht="12.75" customHeight="1">
      <c r="A156" s="122">
        <v>1415</v>
      </c>
      <c r="B156" s="122" t="s">
        <v>281</v>
      </c>
      <c r="C156" s="123">
        <v>63</v>
      </c>
      <c r="D156" s="124">
        <v>94</v>
      </c>
      <c r="E156" s="123">
        <v>42</v>
      </c>
      <c r="F156" s="124">
        <v>49</v>
      </c>
      <c r="G156" s="123">
        <v>27</v>
      </c>
      <c r="H156" s="125">
        <v>32</v>
      </c>
      <c r="I156" s="123" t="s">
        <v>466</v>
      </c>
      <c r="J156" s="124">
        <v>6</v>
      </c>
      <c r="K156" s="123">
        <v>0</v>
      </c>
      <c r="L156" s="124">
        <v>0</v>
      </c>
      <c r="M156" s="123">
        <v>15</v>
      </c>
      <c r="N156" s="124">
        <v>18</v>
      </c>
      <c r="O156" s="123">
        <v>16</v>
      </c>
      <c r="P156" s="124">
        <v>17</v>
      </c>
      <c r="Q156" s="123">
        <v>0</v>
      </c>
      <c r="R156" s="124">
        <v>0</v>
      </c>
      <c r="S156" s="123" t="s">
        <v>466</v>
      </c>
      <c r="T156" s="124">
        <v>7</v>
      </c>
      <c r="U156" s="123">
        <v>0</v>
      </c>
      <c r="V156" s="124">
        <v>0</v>
      </c>
      <c r="W156" s="123">
        <v>0</v>
      </c>
      <c r="X156" s="124">
        <v>0</v>
      </c>
      <c r="Y156" s="123">
        <v>122</v>
      </c>
      <c r="Z156" s="124">
        <v>155</v>
      </c>
    </row>
    <row r="157" spans="1:26" s="52" customFormat="1" ht="12.75" customHeight="1">
      <c r="A157" s="122">
        <v>1419</v>
      </c>
      <c r="B157" s="122" t="s">
        <v>287</v>
      </c>
      <c r="C157" s="123">
        <v>40</v>
      </c>
      <c r="D157" s="124">
        <v>56</v>
      </c>
      <c r="E157" s="123">
        <v>11</v>
      </c>
      <c r="F157" s="124">
        <v>22</v>
      </c>
      <c r="G157" s="123">
        <v>22</v>
      </c>
      <c r="H157" s="125">
        <v>32</v>
      </c>
      <c r="I157" s="123" t="s">
        <v>466</v>
      </c>
      <c r="J157" s="124" t="s">
        <v>466</v>
      </c>
      <c r="K157" s="123">
        <v>6</v>
      </c>
      <c r="L157" s="124">
        <v>7</v>
      </c>
      <c r="M157" s="123" t="s">
        <v>466</v>
      </c>
      <c r="N157" s="124" t="s">
        <v>466</v>
      </c>
      <c r="O157" s="123">
        <v>0</v>
      </c>
      <c r="P157" s="124" t="s">
        <v>466</v>
      </c>
      <c r="Q157" s="123">
        <v>17</v>
      </c>
      <c r="R157" s="124">
        <v>24</v>
      </c>
      <c r="S157" s="123">
        <v>0</v>
      </c>
      <c r="T157" s="124" t="s">
        <v>466</v>
      </c>
      <c r="U157" s="123" t="s">
        <v>466</v>
      </c>
      <c r="V157" s="124" t="s">
        <v>466</v>
      </c>
      <c r="W157" s="123">
        <v>0</v>
      </c>
      <c r="X157" s="124">
        <v>0</v>
      </c>
      <c r="Y157" s="123">
        <v>78</v>
      </c>
      <c r="Z157" s="124">
        <v>103</v>
      </c>
    </row>
    <row r="158" spans="1:26" s="52" customFormat="1" ht="12.75" customHeight="1">
      <c r="A158" s="122">
        <v>1421</v>
      </c>
      <c r="B158" s="122" t="s">
        <v>276</v>
      </c>
      <c r="C158" s="123">
        <v>23</v>
      </c>
      <c r="D158" s="124">
        <v>36</v>
      </c>
      <c r="E158" s="123">
        <v>21</v>
      </c>
      <c r="F158" s="124">
        <v>36</v>
      </c>
      <c r="G158" s="123">
        <v>16</v>
      </c>
      <c r="H158" s="125">
        <v>25</v>
      </c>
      <c r="I158" s="123">
        <v>0</v>
      </c>
      <c r="J158" s="124">
        <v>0</v>
      </c>
      <c r="K158" s="123">
        <v>6</v>
      </c>
      <c r="L158" s="124">
        <v>7</v>
      </c>
      <c r="M158" s="123" t="s">
        <v>466</v>
      </c>
      <c r="N158" s="124">
        <v>4</v>
      </c>
      <c r="O158" s="123" t="s">
        <v>466</v>
      </c>
      <c r="P158" s="124">
        <v>5</v>
      </c>
      <c r="Q158" s="123">
        <v>0</v>
      </c>
      <c r="R158" s="124">
        <v>0</v>
      </c>
      <c r="S158" s="123" t="s">
        <v>466</v>
      </c>
      <c r="T158" s="124" t="s">
        <v>466</v>
      </c>
      <c r="U158" s="123">
        <v>0</v>
      </c>
      <c r="V158" s="124">
        <v>0</v>
      </c>
      <c r="W158" s="123">
        <v>0</v>
      </c>
      <c r="X158" s="124">
        <v>0</v>
      </c>
      <c r="Y158" s="123">
        <v>54</v>
      </c>
      <c r="Z158" s="124">
        <v>76</v>
      </c>
    </row>
    <row r="159" spans="1:26" s="52" customFormat="1" ht="12.75" customHeight="1">
      <c r="A159" s="122">
        <v>1427</v>
      </c>
      <c r="B159" s="122" t="s">
        <v>280</v>
      </c>
      <c r="C159" s="123">
        <v>19</v>
      </c>
      <c r="D159" s="124">
        <v>27</v>
      </c>
      <c r="E159" s="123">
        <v>9</v>
      </c>
      <c r="F159" s="124">
        <v>19</v>
      </c>
      <c r="G159" s="123">
        <v>6</v>
      </c>
      <c r="H159" s="125">
        <v>13</v>
      </c>
      <c r="I159" s="123">
        <v>4</v>
      </c>
      <c r="J159" s="124">
        <v>9</v>
      </c>
      <c r="K159" s="123">
        <v>13</v>
      </c>
      <c r="L159" s="124">
        <v>18</v>
      </c>
      <c r="M159" s="123" t="s">
        <v>466</v>
      </c>
      <c r="N159" s="124">
        <v>4</v>
      </c>
      <c r="O159" s="123">
        <v>6</v>
      </c>
      <c r="P159" s="124">
        <v>8</v>
      </c>
      <c r="Q159" s="123">
        <v>0</v>
      </c>
      <c r="R159" s="124">
        <v>4</v>
      </c>
      <c r="S159" s="123">
        <v>0</v>
      </c>
      <c r="T159" s="124" t="s">
        <v>466</v>
      </c>
      <c r="U159" s="123">
        <v>0</v>
      </c>
      <c r="V159" s="124">
        <v>0</v>
      </c>
      <c r="W159" s="123">
        <v>0</v>
      </c>
      <c r="X159" s="124">
        <v>0</v>
      </c>
      <c r="Y159" s="123">
        <v>41</v>
      </c>
      <c r="Z159" s="124">
        <v>63</v>
      </c>
    </row>
    <row r="160" spans="1:26" s="52" customFormat="1" ht="12.75" customHeight="1">
      <c r="A160" s="122">
        <v>1430</v>
      </c>
      <c r="B160" s="122" t="s">
        <v>274</v>
      </c>
      <c r="C160" s="123">
        <v>22</v>
      </c>
      <c r="D160" s="124">
        <v>31</v>
      </c>
      <c r="E160" s="123">
        <v>9</v>
      </c>
      <c r="F160" s="124">
        <v>14</v>
      </c>
      <c r="G160" s="123">
        <v>13</v>
      </c>
      <c r="H160" s="125">
        <v>23</v>
      </c>
      <c r="I160" s="123">
        <v>0</v>
      </c>
      <c r="J160" s="124">
        <v>5</v>
      </c>
      <c r="K160" s="123">
        <v>6</v>
      </c>
      <c r="L160" s="124">
        <v>10</v>
      </c>
      <c r="M160" s="123" t="s">
        <v>466</v>
      </c>
      <c r="N160" s="124" t="s">
        <v>466</v>
      </c>
      <c r="O160" s="123" t="s">
        <v>466</v>
      </c>
      <c r="P160" s="124">
        <v>4</v>
      </c>
      <c r="Q160" s="123">
        <v>0</v>
      </c>
      <c r="R160" s="124">
        <v>0</v>
      </c>
      <c r="S160" s="123">
        <v>0</v>
      </c>
      <c r="T160" s="124" t="s">
        <v>466</v>
      </c>
      <c r="U160" s="123" t="s">
        <v>466</v>
      </c>
      <c r="V160" s="124" t="s">
        <v>466</v>
      </c>
      <c r="W160" s="123">
        <v>0</v>
      </c>
      <c r="X160" s="124" t="s">
        <v>466</v>
      </c>
      <c r="Y160" s="123">
        <v>40</v>
      </c>
      <c r="Z160" s="124">
        <v>65</v>
      </c>
    </row>
    <row r="161" spans="1:26" s="52" customFormat="1" ht="12.75" customHeight="1">
      <c r="A161" s="122">
        <v>1435</v>
      </c>
      <c r="B161" s="122" t="s">
        <v>284</v>
      </c>
      <c r="C161" s="123">
        <v>23</v>
      </c>
      <c r="D161" s="124">
        <v>32</v>
      </c>
      <c r="E161" s="123">
        <v>19</v>
      </c>
      <c r="F161" s="124">
        <v>24</v>
      </c>
      <c r="G161" s="123">
        <v>14</v>
      </c>
      <c r="H161" s="125">
        <v>20</v>
      </c>
      <c r="I161" s="123">
        <v>0</v>
      </c>
      <c r="J161" s="124">
        <v>0</v>
      </c>
      <c r="K161" s="123">
        <v>0</v>
      </c>
      <c r="L161" s="124">
        <v>0</v>
      </c>
      <c r="M161" s="123" t="s">
        <v>466</v>
      </c>
      <c r="N161" s="124" t="s">
        <v>466</v>
      </c>
      <c r="O161" s="123" t="s">
        <v>466</v>
      </c>
      <c r="P161" s="124" t="s">
        <v>466</v>
      </c>
      <c r="Q161" s="123">
        <v>6</v>
      </c>
      <c r="R161" s="124">
        <v>9</v>
      </c>
      <c r="S161" s="123" t="s">
        <v>466</v>
      </c>
      <c r="T161" s="124">
        <v>7</v>
      </c>
      <c r="U161" s="123">
        <v>0</v>
      </c>
      <c r="V161" s="124">
        <v>0</v>
      </c>
      <c r="W161" s="123">
        <v>0</v>
      </c>
      <c r="X161" s="124">
        <v>0</v>
      </c>
      <c r="Y161" s="123">
        <v>48</v>
      </c>
      <c r="Z161" s="124">
        <v>62</v>
      </c>
    </row>
    <row r="162" spans="1:26" s="52" customFormat="1" ht="12.75" customHeight="1">
      <c r="A162" s="122">
        <v>1438</v>
      </c>
      <c r="B162" s="122" t="s">
        <v>254</v>
      </c>
      <c r="C162" s="123">
        <v>4</v>
      </c>
      <c r="D162" s="124">
        <v>8</v>
      </c>
      <c r="E162" s="123">
        <v>6</v>
      </c>
      <c r="F162" s="124">
        <v>8</v>
      </c>
      <c r="G162" s="123">
        <v>9</v>
      </c>
      <c r="H162" s="125">
        <v>13</v>
      </c>
      <c r="I162" s="123" t="s">
        <v>466</v>
      </c>
      <c r="J162" s="124">
        <v>4</v>
      </c>
      <c r="K162" s="123">
        <v>0</v>
      </c>
      <c r="L162" s="124">
        <v>0</v>
      </c>
      <c r="M162" s="123" t="s">
        <v>466</v>
      </c>
      <c r="N162" s="124" t="s">
        <v>466</v>
      </c>
      <c r="O162" s="123">
        <v>0</v>
      </c>
      <c r="P162" s="124" t="s">
        <v>466</v>
      </c>
      <c r="Q162" s="123">
        <v>4</v>
      </c>
      <c r="R162" s="124">
        <v>6</v>
      </c>
      <c r="S162" s="123">
        <v>0</v>
      </c>
      <c r="T162" s="124">
        <v>0</v>
      </c>
      <c r="U162" s="123">
        <v>0</v>
      </c>
      <c r="V162" s="124">
        <v>0</v>
      </c>
      <c r="W162" s="123">
        <v>0</v>
      </c>
      <c r="X162" s="124">
        <v>0</v>
      </c>
      <c r="Y162" s="123">
        <v>21</v>
      </c>
      <c r="Z162" s="124">
        <v>25</v>
      </c>
    </row>
    <row r="163" spans="1:26" s="52" customFormat="1" ht="12.75" customHeight="1">
      <c r="A163" s="122">
        <v>1439</v>
      </c>
      <c r="B163" s="122" t="s">
        <v>257</v>
      </c>
      <c r="C163" s="123">
        <v>10</v>
      </c>
      <c r="D163" s="124">
        <v>14</v>
      </c>
      <c r="E163" s="123">
        <v>5</v>
      </c>
      <c r="F163" s="124">
        <v>11</v>
      </c>
      <c r="G163" s="123">
        <v>7</v>
      </c>
      <c r="H163" s="125">
        <v>11</v>
      </c>
      <c r="I163" s="123">
        <v>8</v>
      </c>
      <c r="J163" s="124">
        <v>15</v>
      </c>
      <c r="K163" s="123" t="s">
        <v>466</v>
      </c>
      <c r="L163" s="124">
        <v>4</v>
      </c>
      <c r="M163" s="123">
        <v>0</v>
      </c>
      <c r="N163" s="124" t="s">
        <v>466</v>
      </c>
      <c r="O163" s="123" t="s">
        <v>466</v>
      </c>
      <c r="P163" s="124" t="s">
        <v>466</v>
      </c>
      <c r="Q163" s="123" t="s">
        <v>466</v>
      </c>
      <c r="R163" s="124">
        <v>7</v>
      </c>
      <c r="S163" s="123" t="s">
        <v>466</v>
      </c>
      <c r="T163" s="124">
        <v>5</v>
      </c>
      <c r="U163" s="123">
        <v>0</v>
      </c>
      <c r="V163" s="124">
        <v>0</v>
      </c>
      <c r="W163" s="123">
        <v>0</v>
      </c>
      <c r="X163" s="124">
        <v>0</v>
      </c>
      <c r="Y163" s="123">
        <v>30</v>
      </c>
      <c r="Z163" s="124">
        <v>42</v>
      </c>
    </row>
    <row r="164" spans="1:26" s="52" customFormat="1" ht="12.75" customHeight="1">
      <c r="A164" s="122">
        <v>1440</v>
      </c>
      <c r="B164" s="122" t="s">
        <v>249</v>
      </c>
      <c r="C164" s="123">
        <v>135</v>
      </c>
      <c r="D164" s="124">
        <v>171</v>
      </c>
      <c r="E164" s="123">
        <v>28</v>
      </c>
      <c r="F164" s="124">
        <v>41</v>
      </c>
      <c r="G164" s="123">
        <v>36</v>
      </c>
      <c r="H164" s="125">
        <v>53</v>
      </c>
      <c r="I164" s="123" t="s">
        <v>466</v>
      </c>
      <c r="J164" s="124" t="s">
        <v>466</v>
      </c>
      <c r="K164" s="123">
        <v>8</v>
      </c>
      <c r="L164" s="124">
        <v>9</v>
      </c>
      <c r="M164" s="123">
        <v>9</v>
      </c>
      <c r="N164" s="124">
        <v>11</v>
      </c>
      <c r="O164" s="123">
        <v>19</v>
      </c>
      <c r="P164" s="124">
        <v>28</v>
      </c>
      <c r="Q164" s="123">
        <v>0</v>
      </c>
      <c r="R164" s="124">
        <v>0</v>
      </c>
      <c r="S164" s="123">
        <v>0</v>
      </c>
      <c r="T164" s="124">
        <v>7</v>
      </c>
      <c r="U164" s="123" t="s">
        <v>466</v>
      </c>
      <c r="V164" s="124">
        <v>6</v>
      </c>
      <c r="W164" s="123">
        <v>5</v>
      </c>
      <c r="X164" s="124">
        <v>7</v>
      </c>
      <c r="Y164" s="123">
        <v>200</v>
      </c>
      <c r="Z164" s="124">
        <v>262</v>
      </c>
    </row>
    <row r="165" spans="1:26" s="52" customFormat="1" ht="12.75" customHeight="1">
      <c r="A165" s="122">
        <v>1441</v>
      </c>
      <c r="B165" s="122" t="s">
        <v>267</v>
      </c>
      <c r="C165" s="123">
        <v>68</v>
      </c>
      <c r="D165" s="124">
        <v>95</v>
      </c>
      <c r="E165" s="123">
        <v>36</v>
      </c>
      <c r="F165" s="124">
        <v>59</v>
      </c>
      <c r="G165" s="123">
        <v>34</v>
      </c>
      <c r="H165" s="125">
        <v>51</v>
      </c>
      <c r="I165" s="123">
        <v>20</v>
      </c>
      <c r="J165" s="124">
        <v>21</v>
      </c>
      <c r="K165" s="123">
        <v>14</v>
      </c>
      <c r="L165" s="124">
        <v>22</v>
      </c>
      <c r="M165" s="123">
        <v>13</v>
      </c>
      <c r="N165" s="124">
        <v>16</v>
      </c>
      <c r="O165" s="123">
        <v>16</v>
      </c>
      <c r="P165" s="124">
        <v>21</v>
      </c>
      <c r="Q165" s="123">
        <v>8</v>
      </c>
      <c r="R165" s="124">
        <v>11</v>
      </c>
      <c r="S165" s="123" t="s">
        <v>466</v>
      </c>
      <c r="T165" s="124">
        <v>22</v>
      </c>
      <c r="U165" s="123" t="s">
        <v>466</v>
      </c>
      <c r="V165" s="124" t="s">
        <v>466</v>
      </c>
      <c r="W165" s="123" t="s">
        <v>466</v>
      </c>
      <c r="X165" s="124" t="s">
        <v>466</v>
      </c>
      <c r="Y165" s="123">
        <v>150</v>
      </c>
      <c r="Z165" s="124">
        <v>211</v>
      </c>
    </row>
    <row r="166" spans="1:26" s="52" customFormat="1" ht="12.75" customHeight="1">
      <c r="A166" s="122">
        <v>1442</v>
      </c>
      <c r="B166" s="122" t="s">
        <v>294</v>
      </c>
      <c r="C166" s="123">
        <v>37</v>
      </c>
      <c r="D166" s="124">
        <v>43</v>
      </c>
      <c r="E166" s="123">
        <v>12</v>
      </c>
      <c r="F166" s="124">
        <v>17</v>
      </c>
      <c r="G166" s="123">
        <v>12</v>
      </c>
      <c r="H166" s="125">
        <v>15</v>
      </c>
      <c r="I166" s="123">
        <v>0</v>
      </c>
      <c r="J166" s="124" t="s">
        <v>466</v>
      </c>
      <c r="K166" s="123">
        <v>11</v>
      </c>
      <c r="L166" s="124">
        <v>14</v>
      </c>
      <c r="M166" s="123" t="s">
        <v>466</v>
      </c>
      <c r="N166" s="124" t="s">
        <v>466</v>
      </c>
      <c r="O166" s="123" t="s">
        <v>466</v>
      </c>
      <c r="P166" s="124">
        <v>6</v>
      </c>
      <c r="Q166" s="123" t="s">
        <v>466</v>
      </c>
      <c r="R166" s="124">
        <v>5</v>
      </c>
      <c r="S166" s="123">
        <v>0</v>
      </c>
      <c r="T166" s="124">
        <v>4</v>
      </c>
      <c r="U166" s="123">
        <v>0</v>
      </c>
      <c r="V166" s="124">
        <v>0</v>
      </c>
      <c r="W166" s="123">
        <v>0</v>
      </c>
      <c r="X166" s="124">
        <v>0</v>
      </c>
      <c r="Y166" s="123">
        <v>56</v>
      </c>
      <c r="Z166" s="124">
        <v>70</v>
      </c>
    </row>
    <row r="167" spans="1:26" s="52" customFormat="1" ht="12.75" customHeight="1">
      <c r="A167" s="122">
        <v>1443</v>
      </c>
      <c r="B167" s="122" t="s">
        <v>252</v>
      </c>
      <c r="C167" s="123">
        <v>0</v>
      </c>
      <c r="D167" s="124" t="s">
        <v>466</v>
      </c>
      <c r="E167" s="123">
        <v>8</v>
      </c>
      <c r="F167" s="124">
        <v>14</v>
      </c>
      <c r="G167" s="123">
        <v>6</v>
      </c>
      <c r="H167" s="125">
        <v>10</v>
      </c>
      <c r="I167" s="123">
        <v>0</v>
      </c>
      <c r="J167" s="124">
        <v>0</v>
      </c>
      <c r="K167" s="123">
        <v>0</v>
      </c>
      <c r="L167" s="124">
        <v>0</v>
      </c>
      <c r="M167" s="123">
        <v>0</v>
      </c>
      <c r="N167" s="124" t="s">
        <v>466</v>
      </c>
      <c r="O167" s="123">
        <v>0</v>
      </c>
      <c r="P167" s="124">
        <v>0</v>
      </c>
      <c r="Q167" s="123" t="s">
        <v>466</v>
      </c>
      <c r="R167" s="124">
        <v>4</v>
      </c>
      <c r="S167" s="123">
        <v>0</v>
      </c>
      <c r="T167" s="124">
        <v>0</v>
      </c>
      <c r="U167" s="123">
        <v>0</v>
      </c>
      <c r="V167" s="124">
        <v>0</v>
      </c>
      <c r="W167" s="123" t="s">
        <v>466</v>
      </c>
      <c r="X167" s="124" t="s">
        <v>466</v>
      </c>
      <c r="Y167" s="123">
        <v>15</v>
      </c>
      <c r="Z167" s="124">
        <v>20</v>
      </c>
    </row>
    <row r="168" spans="1:26" s="52" customFormat="1" ht="12.75" customHeight="1">
      <c r="A168" s="122">
        <v>1444</v>
      </c>
      <c r="B168" s="122" t="s">
        <v>258</v>
      </c>
      <c r="C168" s="123">
        <v>0</v>
      </c>
      <c r="D168" s="124">
        <v>0</v>
      </c>
      <c r="E168" s="123">
        <v>7</v>
      </c>
      <c r="F168" s="124">
        <v>8</v>
      </c>
      <c r="G168" s="123">
        <v>8</v>
      </c>
      <c r="H168" s="125">
        <v>10</v>
      </c>
      <c r="I168" s="123" t="s">
        <v>466</v>
      </c>
      <c r="J168" s="124">
        <v>0</v>
      </c>
      <c r="K168" s="123">
        <v>0</v>
      </c>
      <c r="L168" s="124">
        <v>0</v>
      </c>
      <c r="M168" s="123" t="s">
        <v>466</v>
      </c>
      <c r="N168" s="124">
        <v>0</v>
      </c>
      <c r="O168" s="123" t="s">
        <v>466</v>
      </c>
      <c r="P168" s="124" t="s">
        <v>466</v>
      </c>
      <c r="Q168" s="123">
        <v>5</v>
      </c>
      <c r="R168" s="124">
        <v>6</v>
      </c>
      <c r="S168" s="123" t="s">
        <v>466</v>
      </c>
      <c r="T168" s="124" t="s">
        <v>466</v>
      </c>
      <c r="U168" s="123">
        <v>0</v>
      </c>
      <c r="V168" s="124">
        <v>0</v>
      </c>
      <c r="W168" s="123">
        <v>0</v>
      </c>
      <c r="X168" s="124">
        <v>0</v>
      </c>
      <c r="Y168" s="123">
        <v>13</v>
      </c>
      <c r="Z168" s="124">
        <v>15</v>
      </c>
    </row>
    <row r="169" spans="1:26" s="52" customFormat="1" ht="12.75" customHeight="1">
      <c r="A169" s="122">
        <v>1445</v>
      </c>
      <c r="B169" s="122" t="s">
        <v>255</v>
      </c>
      <c r="C169" s="123">
        <v>17</v>
      </c>
      <c r="D169" s="124">
        <v>21</v>
      </c>
      <c r="E169" s="123" t="s">
        <v>466</v>
      </c>
      <c r="F169" s="124">
        <v>4</v>
      </c>
      <c r="G169" s="123">
        <v>6</v>
      </c>
      <c r="H169" s="125">
        <v>9</v>
      </c>
      <c r="I169" s="123">
        <v>0</v>
      </c>
      <c r="J169" s="124">
        <v>0</v>
      </c>
      <c r="K169" s="123">
        <v>6</v>
      </c>
      <c r="L169" s="124">
        <v>6</v>
      </c>
      <c r="M169" s="123" t="s">
        <v>466</v>
      </c>
      <c r="N169" s="124" t="s">
        <v>466</v>
      </c>
      <c r="O169" s="123">
        <v>0</v>
      </c>
      <c r="P169" s="124">
        <v>0</v>
      </c>
      <c r="Q169" s="123" t="s">
        <v>466</v>
      </c>
      <c r="R169" s="124" t="s">
        <v>466</v>
      </c>
      <c r="S169" s="123">
        <v>0</v>
      </c>
      <c r="T169" s="124" t="s">
        <v>466</v>
      </c>
      <c r="U169" s="123">
        <v>0</v>
      </c>
      <c r="V169" s="124">
        <v>0</v>
      </c>
      <c r="W169" s="123">
        <v>4</v>
      </c>
      <c r="X169" s="124">
        <v>4</v>
      </c>
      <c r="Y169" s="123">
        <v>29</v>
      </c>
      <c r="Z169" s="124">
        <v>38</v>
      </c>
    </row>
    <row r="170" spans="1:26" s="52" customFormat="1" ht="12.75" customHeight="1">
      <c r="A170" s="122">
        <v>1446</v>
      </c>
      <c r="B170" s="122" t="s">
        <v>265</v>
      </c>
      <c r="C170" s="123">
        <v>31</v>
      </c>
      <c r="D170" s="124">
        <v>34</v>
      </c>
      <c r="E170" s="123">
        <v>36</v>
      </c>
      <c r="F170" s="124">
        <v>42</v>
      </c>
      <c r="G170" s="123">
        <v>7</v>
      </c>
      <c r="H170" s="125">
        <v>8</v>
      </c>
      <c r="I170" s="123" t="s">
        <v>466</v>
      </c>
      <c r="J170" s="124" t="s">
        <v>466</v>
      </c>
      <c r="K170" s="123">
        <v>4</v>
      </c>
      <c r="L170" s="124">
        <v>4</v>
      </c>
      <c r="M170" s="123" t="s">
        <v>466</v>
      </c>
      <c r="N170" s="124" t="s">
        <v>466</v>
      </c>
      <c r="O170" s="123">
        <v>0</v>
      </c>
      <c r="P170" s="124">
        <v>0</v>
      </c>
      <c r="Q170" s="123" t="s">
        <v>466</v>
      </c>
      <c r="R170" s="124">
        <v>5</v>
      </c>
      <c r="S170" s="123" t="s">
        <v>466</v>
      </c>
      <c r="T170" s="124" t="s">
        <v>466</v>
      </c>
      <c r="U170" s="123">
        <v>0</v>
      </c>
      <c r="V170" s="124">
        <v>0</v>
      </c>
      <c r="W170" s="123">
        <v>0</v>
      </c>
      <c r="X170" s="124">
        <v>0</v>
      </c>
      <c r="Y170" s="123">
        <v>43</v>
      </c>
      <c r="Z170" s="124">
        <v>48</v>
      </c>
    </row>
    <row r="171" spans="1:26" s="52" customFormat="1" ht="12.75" customHeight="1">
      <c r="A171" s="122">
        <v>1447</v>
      </c>
      <c r="B171" s="122" t="s">
        <v>259</v>
      </c>
      <c r="C171" s="123">
        <v>15</v>
      </c>
      <c r="D171" s="124">
        <v>23</v>
      </c>
      <c r="E171" s="123">
        <v>5</v>
      </c>
      <c r="F171" s="124">
        <v>9</v>
      </c>
      <c r="G171" s="123">
        <v>6</v>
      </c>
      <c r="H171" s="125">
        <v>8</v>
      </c>
      <c r="I171" s="123" t="s">
        <v>466</v>
      </c>
      <c r="J171" s="124" t="s">
        <v>466</v>
      </c>
      <c r="K171" s="123">
        <v>0</v>
      </c>
      <c r="L171" s="124">
        <v>0</v>
      </c>
      <c r="M171" s="123">
        <v>0</v>
      </c>
      <c r="N171" s="124" t="s">
        <v>466</v>
      </c>
      <c r="O171" s="123">
        <v>0</v>
      </c>
      <c r="P171" s="124">
        <v>0</v>
      </c>
      <c r="Q171" s="123" t="s">
        <v>466</v>
      </c>
      <c r="R171" s="124" t="s">
        <v>466</v>
      </c>
      <c r="S171" s="123" t="s">
        <v>466</v>
      </c>
      <c r="T171" s="124" t="s">
        <v>466</v>
      </c>
      <c r="U171" s="123">
        <v>0</v>
      </c>
      <c r="V171" s="124">
        <v>0</v>
      </c>
      <c r="W171" s="123" t="s">
        <v>466</v>
      </c>
      <c r="X171" s="124" t="s">
        <v>466</v>
      </c>
      <c r="Y171" s="123">
        <v>23</v>
      </c>
      <c r="Z171" s="124">
        <v>33</v>
      </c>
    </row>
    <row r="172" spans="1:26" s="52" customFormat="1" ht="12.75" customHeight="1">
      <c r="A172" s="122">
        <v>1452</v>
      </c>
      <c r="B172" s="122" t="s">
        <v>288</v>
      </c>
      <c r="C172" s="123">
        <v>31</v>
      </c>
      <c r="D172" s="124">
        <v>46</v>
      </c>
      <c r="E172" s="123">
        <v>14</v>
      </c>
      <c r="F172" s="124">
        <v>19</v>
      </c>
      <c r="G172" s="123">
        <v>10</v>
      </c>
      <c r="H172" s="125">
        <v>18</v>
      </c>
      <c r="I172" s="123">
        <v>14</v>
      </c>
      <c r="J172" s="124">
        <v>22</v>
      </c>
      <c r="K172" s="123">
        <v>0</v>
      </c>
      <c r="L172" s="124">
        <v>0</v>
      </c>
      <c r="M172" s="123">
        <v>4</v>
      </c>
      <c r="N172" s="124">
        <v>5</v>
      </c>
      <c r="O172" s="123" t="s">
        <v>466</v>
      </c>
      <c r="P172" s="124" t="s">
        <v>466</v>
      </c>
      <c r="Q172" s="123">
        <v>7</v>
      </c>
      <c r="R172" s="124">
        <v>7</v>
      </c>
      <c r="S172" s="123" t="s">
        <v>466</v>
      </c>
      <c r="T172" s="124" t="s">
        <v>466</v>
      </c>
      <c r="U172" s="123">
        <v>0</v>
      </c>
      <c r="V172" s="124">
        <v>0</v>
      </c>
      <c r="W172" s="123">
        <v>0</v>
      </c>
      <c r="X172" s="124">
        <v>0</v>
      </c>
      <c r="Y172" s="123">
        <v>59</v>
      </c>
      <c r="Z172" s="124">
        <v>85</v>
      </c>
    </row>
    <row r="173" spans="1:26" s="52" customFormat="1" ht="12.75" customHeight="1">
      <c r="A173" s="122">
        <v>1460</v>
      </c>
      <c r="B173" s="122" t="s">
        <v>251</v>
      </c>
      <c r="C173" s="123">
        <v>17</v>
      </c>
      <c r="D173" s="124">
        <v>24</v>
      </c>
      <c r="E173" s="123">
        <v>15</v>
      </c>
      <c r="F173" s="124">
        <v>23</v>
      </c>
      <c r="G173" s="123">
        <v>20</v>
      </c>
      <c r="H173" s="125">
        <v>28</v>
      </c>
      <c r="I173" s="123">
        <v>12</v>
      </c>
      <c r="J173" s="124">
        <v>14</v>
      </c>
      <c r="K173" s="123" t="s">
        <v>466</v>
      </c>
      <c r="L173" s="124">
        <v>6</v>
      </c>
      <c r="M173" s="123">
        <v>10</v>
      </c>
      <c r="N173" s="124">
        <v>13</v>
      </c>
      <c r="O173" s="123" t="s">
        <v>466</v>
      </c>
      <c r="P173" s="124" t="s">
        <v>466</v>
      </c>
      <c r="Q173" s="123">
        <v>7</v>
      </c>
      <c r="R173" s="124">
        <v>9</v>
      </c>
      <c r="S173" s="123">
        <v>0</v>
      </c>
      <c r="T173" s="124" t="s">
        <v>466</v>
      </c>
      <c r="U173" s="123">
        <v>0</v>
      </c>
      <c r="V173" s="124">
        <v>0</v>
      </c>
      <c r="W173" s="123" t="s">
        <v>466</v>
      </c>
      <c r="X173" s="124" t="s">
        <v>466</v>
      </c>
      <c r="Y173" s="123">
        <v>54</v>
      </c>
      <c r="Z173" s="124">
        <v>71</v>
      </c>
    </row>
    <row r="174" spans="1:26" s="52" customFormat="1" ht="12.75" customHeight="1">
      <c r="A174" s="122">
        <v>1461</v>
      </c>
      <c r="B174" s="122" t="s">
        <v>273</v>
      </c>
      <c r="C174" s="123">
        <v>34</v>
      </c>
      <c r="D174" s="124">
        <v>39</v>
      </c>
      <c r="E174" s="123">
        <v>16</v>
      </c>
      <c r="F174" s="124">
        <v>27</v>
      </c>
      <c r="G174" s="123">
        <v>23</v>
      </c>
      <c r="H174" s="125">
        <v>29</v>
      </c>
      <c r="I174" s="123">
        <v>43</v>
      </c>
      <c r="J174" s="124">
        <v>48</v>
      </c>
      <c r="K174" s="123">
        <v>10</v>
      </c>
      <c r="L174" s="124">
        <v>12</v>
      </c>
      <c r="M174" s="123">
        <v>10</v>
      </c>
      <c r="N174" s="124">
        <v>20</v>
      </c>
      <c r="O174" s="123" t="s">
        <v>466</v>
      </c>
      <c r="P174" s="124" t="s">
        <v>466</v>
      </c>
      <c r="Q174" s="123">
        <v>7</v>
      </c>
      <c r="R174" s="124">
        <v>13</v>
      </c>
      <c r="S174" s="123">
        <v>0</v>
      </c>
      <c r="T174" s="124" t="s">
        <v>466</v>
      </c>
      <c r="U174" s="123">
        <v>0</v>
      </c>
      <c r="V174" s="124">
        <v>0</v>
      </c>
      <c r="W174" s="123">
        <v>0</v>
      </c>
      <c r="X174" s="124">
        <v>0</v>
      </c>
      <c r="Y174" s="123">
        <v>100</v>
      </c>
      <c r="Z174" s="124">
        <v>116</v>
      </c>
    </row>
    <row r="175" spans="1:26" s="52" customFormat="1" ht="12.75" customHeight="1">
      <c r="A175" s="122">
        <v>1462</v>
      </c>
      <c r="B175" s="122" t="s">
        <v>269</v>
      </c>
      <c r="C175" s="123">
        <v>7</v>
      </c>
      <c r="D175" s="124">
        <v>9</v>
      </c>
      <c r="E175" s="123">
        <v>20</v>
      </c>
      <c r="F175" s="124">
        <v>31</v>
      </c>
      <c r="G175" s="123">
        <v>20</v>
      </c>
      <c r="H175" s="125">
        <v>25</v>
      </c>
      <c r="I175" s="123">
        <v>0</v>
      </c>
      <c r="J175" s="124">
        <v>0</v>
      </c>
      <c r="K175" s="123" t="s">
        <v>466</v>
      </c>
      <c r="L175" s="124" t="s">
        <v>466</v>
      </c>
      <c r="M175" s="123">
        <v>4</v>
      </c>
      <c r="N175" s="124">
        <v>4</v>
      </c>
      <c r="O175" s="123">
        <v>6</v>
      </c>
      <c r="P175" s="124">
        <v>7</v>
      </c>
      <c r="Q175" s="123" t="s">
        <v>466</v>
      </c>
      <c r="R175" s="124" t="s">
        <v>466</v>
      </c>
      <c r="S175" s="123">
        <v>0</v>
      </c>
      <c r="T175" s="124" t="s">
        <v>466</v>
      </c>
      <c r="U175" s="123" t="s">
        <v>466</v>
      </c>
      <c r="V175" s="124">
        <v>4</v>
      </c>
      <c r="W175" s="123">
        <v>0</v>
      </c>
      <c r="X175" s="124">
        <v>0</v>
      </c>
      <c r="Y175" s="123">
        <v>43</v>
      </c>
      <c r="Z175" s="124">
        <v>54</v>
      </c>
    </row>
    <row r="176" spans="1:26" s="52" customFormat="1" ht="12.75" customHeight="1">
      <c r="A176" s="122">
        <v>1463</v>
      </c>
      <c r="B176" s="122" t="s">
        <v>272</v>
      </c>
      <c r="C176" s="123">
        <v>93</v>
      </c>
      <c r="D176" s="124">
        <v>130</v>
      </c>
      <c r="E176" s="123">
        <v>62</v>
      </c>
      <c r="F176" s="124">
        <v>100</v>
      </c>
      <c r="G176" s="123">
        <v>52</v>
      </c>
      <c r="H176" s="125">
        <v>68</v>
      </c>
      <c r="I176" s="123">
        <v>23</v>
      </c>
      <c r="J176" s="124">
        <v>25</v>
      </c>
      <c r="K176" s="123" t="s">
        <v>466</v>
      </c>
      <c r="L176" s="124">
        <v>4</v>
      </c>
      <c r="M176" s="123" t="s">
        <v>466</v>
      </c>
      <c r="N176" s="124" t="s">
        <v>466</v>
      </c>
      <c r="O176" s="123" t="s">
        <v>466</v>
      </c>
      <c r="P176" s="124">
        <v>35</v>
      </c>
      <c r="Q176" s="123">
        <v>5</v>
      </c>
      <c r="R176" s="124">
        <v>6</v>
      </c>
      <c r="S176" s="123">
        <v>4</v>
      </c>
      <c r="T176" s="124">
        <v>14</v>
      </c>
      <c r="U176" s="123">
        <v>0</v>
      </c>
      <c r="V176" s="124">
        <v>0</v>
      </c>
      <c r="W176" s="123">
        <v>0</v>
      </c>
      <c r="X176" s="124">
        <v>14</v>
      </c>
      <c r="Y176" s="123">
        <v>185</v>
      </c>
      <c r="Z176" s="124">
        <v>251</v>
      </c>
    </row>
    <row r="177" spans="1:26" s="52" customFormat="1" ht="12.75" customHeight="1">
      <c r="A177" s="122">
        <v>1465</v>
      </c>
      <c r="B177" s="122" t="s">
        <v>283</v>
      </c>
      <c r="C177" s="123">
        <v>42</v>
      </c>
      <c r="D177" s="124">
        <v>64</v>
      </c>
      <c r="E177" s="123">
        <v>16</v>
      </c>
      <c r="F177" s="124">
        <v>21</v>
      </c>
      <c r="G177" s="123">
        <v>17</v>
      </c>
      <c r="H177" s="125">
        <v>22</v>
      </c>
      <c r="I177" s="123">
        <v>5</v>
      </c>
      <c r="J177" s="124">
        <v>5</v>
      </c>
      <c r="K177" s="123">
        <v>5</v>
      </c>
      <c r="L177" s="124">
        <v>5</v>
      </c>
      <c r="M177" s="123" t="s">
        <v>466</v>
      </c>
      <c r="N177" s="124" t="s">
        <v>466</v>
      </c>
      <c r="O177" s="123">
        <v>5</v>
      </c>
      <c r="P177" s="124">
        <v>6</v>
      </c>
      <c r="Q177" s="123" t="s">
        <v>466</v>
      </c>
      <c r="R177" s="124" t="s">
        <v>466</v>
      </c>
      <c r="S177" s="123">
        <v>0</v>
      </c>
      <c r="T177" s="124" t="s">
        <v>466</v>
      </c>
      <c r="U177" s="123">
        <v>0</v>
      </c>
      <c r="V177" s="124">
        <v>0</v>
      </c>
      <c r="W177" s="123">
        <v>0</v>
      </c>
      <c r="X177" s="124">
        <v>0</v>
      </c>
      <c r="Y177" s="123">
        <v>74</v>
      </c>
      <c r="Z177" s="124">
        <v>102</v>
      </c>
    </row>
    <row r="178" spans="1:26" s="52" customFormat="1" ht="12.75" customHeight="1">
      <c r="A178" s="122">
        <v>1466</v>
      </c>
      <c r="B178" s="122" t="s">
        <v>262</v>
      </c>
      <c r="C178" s="123">
        <v>18</v>
      </c>
      <c r="D178" s="124">
        <v>20</v>
      </c>
      <c r="E178" s="123">
        <v>19</v>
      </c>
      <c r="F178" s="124">
        <v>23</v>
      </c>
      <c r="G178" s="123">
        <v>18</v>
      </c>
      <c r="H178" s="125">
        <v>23</v>
      </c>
      <c r="I178" s="123" t="s">
        <v>466</v>
      </c>
      <c r="J178" s="124" t="s">
        <v>466</v>
      </c>
      <c r="K178" s="123">
        <v>9</v>
      </c>
      <c r="L178" s="124">
        <v>12</v>
      </c>
      <c r="M178" s="123">
        <v>6</v>
      </c>
      <c r="N178" s="124">
        <v>7</v>
      </c>
      <c r="O178" s="123" t="s">
        <v>466</v>
      </c>
      <c r="P178" s="124" t="s">
        <v>466</v>
      </c>
      <c r="Q178" s="123">
        <v>4</v>
      </c>
      <c r="R178" s="124">
        <v>4</v>
      </c>
      <c r="S178" s="123" t="s">
        <v>466</v>
      </c>
      <c r="T178" s="124">
        <v>4</v>
      </c>
      <c r="U178" s="123" t="s">
        <v>466</v>
      </c>
      <c r="V178" s="124" t="s">
        <v>466</v>
      </c>
      <c r="W178" s="123">
        <v>0</v>
      </c>
      <c r="X178" s="124">
        <v>0</v>
      </c>
      <c r="Y178" s="123">
        <v>45</v>
      </c>
      <c r="Z178" s="124">
        <v>54</v>
      </c>
    </row>
    <row r="179" spans="1:26" s="52" customFormat="1" ht="12.75" customHeight="1">
      <c r="A179" s="122">
        <v>1470</v>
      </c>
      <c r="B179" s="122" t="s">
        <v>293</v>
      </c>
      <c r="C179" s="123">
        <v>62</v>
      </c>
      <c r="D179" s="124">
        <v>76</v>
      </c>
      <c r="E179" s="123">
        <v>22</v>
      </c>
      <c r="F179" s="124">
        <v>30</v>
      </c>
      <c r="G179" s="123">
        <v>33</v>
      </c>
      <c r="H179" s="125">
        <v>117</v>
      </c>
      <c r="I179" s="123" t="s">
        <v>466</v>
      </c>
      <c r="J179" s="124" t="s">
        <v>466</v>
      </c>
      <c r="K179" s="123">
        <v>15</v>
      </c>
      <c r="L179" s="124">
        <v>20</v>
      </c>
      <c r="M179" s="123">
        <v>8</v>
      </c>
      <c r="N179" s="124">
        <v>10</v>
      </c>
      <c r="O179" s="123">
        <v>6</v>
      </c>
      <c r="P179" s="124">
        <v>8</v>
      </c>
      <c r="Q179" s="123">
        <v>8</v>
      </c>
      <c r="R179" s="124">
        <v>13</v>
      </c>
      <c r="S179" s="123" t="s">
        <v>466</v>
      </c>
      <c r="T179" s="124">
        <v>5</v>
      </c>
      <c r="U179" s="123">
        <v>0</v>
      </c>
      <c r="V179" s="124">
        <v>0</v>
      </c>
      <c r="W179" s="123" t="s">
        <v>466</v>
      </c>
      <c r="X179" s="124" t="s">
        <v>466</v>
      </c>
      <c r="Y179" s="123">
        <v>105</v>
      </c>
      <c r="Z179" s="124">
        <v>132</v>
      </c>
    </row>
    <row r="180" spans="1:26" s="52" customFormat="1" ht="12.75" customHeight="1">
      <c r="A180" s="122">
        <v>1471</v>
      </c>
      <c r="B180" s="122" t="s">
        <v>261</v>
      </c>
      <c r="C180" s="123">
        <v>47</v>
      </c>
      <c r="D180" s="124">
        <v>59</v>
      </c>
      <c r="E180" s="123">
        <v>9</v>
      </c>
      <c r="F180" s="124">
        <v>17</v>
      </c>
      <c r="G180" s="123">
        <v>17</v>
      </c>
      <c r="H180" s="125">
        <v>21</v>
      </c>
      <c r="I180" s="123">
        <v>0</v>
      </c>
      <c r="J180" s="124" t="s">
        <v>466</v>
      </c>
      <c r="K180" s="123">
        <v>4</v>
      </c>
      <c r="L180" s="124">
        <v>5</v>
      </c>
      <c r="M180" s="123" t="s">
        <v>466</v>
      </c>
      <c r="N180" s="124">
        <v>5</v>
      </c>
      <c r="O180" s="123" t="s">
        <v>466</v>
      </c>
      <c r="P180" s="124" t="s">
        <v>466</v>
      </c>
      <c r="Q180" s="123" t="s">
        <v>466</v>
      </c>
      <c r="R180" s="124">
        <v>4</v>
      </c>
      <c r="S180" s="123" t="s">
        <v>466</v>
      </c>
      <c r="T180" s="124" t="s">
        <v>466</v>
      </c>
      <c r="U180" s="123">
        <v>0</v>
      </c>
      <c r="V180" s="124">
        <v>0</v>
      </c>
      <c r="W180" s="123">
        <v>10</v>
      </c>
      <c r="X180" s="124">
        <v>15</v>
      </c>
      <c r="Y180" s="123">
        <v>67</v>
      </c>
      <c r="Z180" s="124">
        <v>86</v>
      </c>
    </row>
    <row r="181" spans="1:26" s="52" customFormat="1" ht="12.75" customHeight="1">
      <c r="A181" s="122">
        <v>1472</v>
      </c>
      <c r="B181" s="122" t="s">
        <v>285</v>
      </c>
      <c r="C181" s="123">
        <v>51</v>
      </c>
      <c r="D181" s="124">
        <v>66</v>
      </c>
      <c r="E181" s="123">
        <v>11</v>
      </c>
      <c r="F181" s="124">
        <v>16</v>
      </c>
      <c r="G181" s="123">
        <v>18</v>
      </c>
      <c r="H181" s="125">
        <v>26</v>
      </c>
      <c r="I181" s="123">
        <v>0</v>
      </c>
      <c r="J181" s="124">
        <v>0</v>
      </c>
      <c r="K181" s="123">
        <v>0</v>
      </c>
      <c r="L181" s="124">
        <v>0</v>
      </c>
      <c r="M181" s="123">
        <v>4</v>
      </c>
      <c r="N181" s="124">
        <v>7</v>
      </c>
      <c r="O181" s="123">
        <v>12</v>
      </c>
      <c r="P181" s="124">
        <v>15</v>
      </c>
      <c r="Q181" s="123" t="s">
        <v>466</v>
      </c>
      <c r="R181" s="124">
        <v>5</v>
      </c>
      <c r="S181" s="123" t="s">
        <v>466</v>
      </c>
      <c r="T181" s="124">
        <v>7</v>
      </c>
      <c r="U181" s="123" t="s">
        <v>466</v>
      </c>
      <c r="V181" s="124" t="s">
        <v>466</v>
      </c>
      <c r="W181" s="123">
        <v>0</v>
      </c>
      <c r="X181" s="124">
        <v>0</v>
      </c>
      <c r="Y181" s="123">
        <v>73</v>
      </c>
      <c r="Z181" s="124">
        <v>95</v>
      </c>
    </row>
    <row r="182" spans="1:26" s="52" customFormat="1" ht="12.75" customHeight="1">
      <c r="A182" s="122">
        <v>1473</v>
      </c>
      <c r="B182" s="122" t="s">
        <v>290</v>
      </c>
      <c r="C182" s="123">
        <v>35</v>
      </c>
      <c r="D182" s="124">
        <v>44</v>
      </c>
      <c r="E182" s="123">
        <v>10</v>
      </c>
      <c r="F182" s="124">
        <v>20</v>
      </c>
      <c r="G182" s="123">
        <v>21</v>
      </c>
      <c r="H182" s="125">
        <v>32</v>
      </c>
      <c r="I182" s="123">
        <v>12</v>
      </c>
      <c r="J182" s="124">
        <v>19</v>
      </c>
      <c r="K182" s="123">
        <v>10</v>
      </c>
      <c r="L182" s="124">
        <v>12</v>
      </c>
      <c r="M182" s="123">
        <v>0</v>
      </c>
      <c r="N182" s="124" t="s">
        <v>466</v>
      </c>
      <c r="O182" s="123">
        <v>0</v>
      </c>
      <c r="P182" s="124">
        <v>0</v>
      </c>
      <c r="Q182" s="123">
        <v>5</v>
      </c>
      <c r="R182" s="124">
        <v>6</v>
      </c>
      <c r="S182" s="123">
        <v>0</v>
      </c>
      <c r="T182" s="124">
        <v>5</v>
      </c>
      <c r="U182" s="123" t="s">
        <v>466</v>
      </c>
      <c r="V182" s="124" t="s">
        <v>466</v>
      </c>
      <c r="W182" s="123">
        <v>0</v>
      </c>
      <c r="X182" s="124">
        <v>0</v>
      </c>
      <c r="Y182" s="123">
        <v>67</v>
      </c>
      <c r="Z182" s="124">
        <v>88</v>
      </c>
    </row>
    <row r="183" spans="1:26" s="52" customFormat="1" ht="12.75" customHeight="1">
      <c r="A183" s="122">
        <v>1480</v>
      </c>
      <c r="B183" s="122" t="s">
        <v>260</v>
      </c>
      <c r="C183" s="123">
        <v>2393</v>
      </c>
      <c r="D183" s="124">
        <v>2985</v>
      </c>
      <c r="E183" s="123">
        <v>653</v>
      </c>
      <c r="F183" s="124">
        <v>919</v>
      </c>
      <c r="G183" s="123">
        <v>669</v>
      </c>
      <c r="H183" s="125">
        <v>872</v>
      </c>
      <c r="I183" s="123">
        <v>63</v>
      </c>
      <c r="J183" s="124">
        <v>71</v>
      </c>
      <c r="K183" s="123">
        <v>116</v>
      </c>
      <c r="L183" s="124">
        <v>140</v>
      </c>
      <c r="M183" s="123">
        <v>155</v>
      </c>
      <c r="N183" s="124">
        <v>226</v>
      </c>
      <c r="O183" s="123">
        <v>326</v>
      </c>
      <c r="P183" s="124">
        <v>429</v>
      </c>
      <c r="Q183" s="123">
        <v>38</v>
      </c>
      <c r="R183" s="124">
        <v>69</v>
      </c>
      <c r="S183" s="123">
        <v>290</v>
      </c>
      <c r="T183" s="124">
        <v>513</v>
      </c>
      <c r="U183" s="123">
        <v>38</v>
      </c>
      <c r="V183" s="124">
        <v>58</v>
      </c>
      <c r="W183" s="123">
        <v>0</v>
      </c>
      <c r="X183" s="124">
        <v>0</v>
      </c>
      <c r="Y183" s="123">
        <v>3919</v>
      </c>
      <c r="Z183" s="124">
        <v>4920</v>
      </c>
    </row>
    <row r="184" spans="1:26" s="52" customFormat="1" ht="12.75" customHeight="1">
      <c r="A184" s="122">
        <v>1481</v>
      </c>
      <c r="B184" s="122" t="s">
        <v>275</v>
      </c>
      <c r="C184" s="123">
        <v>269</v>
      </c>
      <c r="D184" s="124">
        <v>337</v>
      </c>
      <c r="E184" s="123">
        <v>69</v>
      </c>
      <c r="F184" s="124">
        <v>93</v>
      </c>
      <c r="G184" s="123">
        <v>57</v>
      </c>
      <c r="H184" s="125">
        <v>76</v>
      </c>
      <c r="I184" s="123">
        <v>13</v>
      </c>
      <c r="J184" s="124">
        <v>14</v>
      </c>
      <c r="K184" s="123">
        <v>19</v>
      </c>
      <c r="L184" s="124">
        <v>20</v>
      </c>
      <c r="M184" s="123">
        <v>11</v>
      </c>
      <c r="N184" s="124">
        <v>16</v>
      </c>
      <c r="O184" s="123">
        <v>54</v>
      </c>
      <c r="P184" s="124">
        <v>60</v>
      </c>
      <c r="Q184" s="123">
        <v>7</v>
      </c>
      <c r="R184" s="124">
        <v>8</v>
      </c>
      <c r="S184" s="123">
        <v>25</v>
      </c>
      <c r="T184" s="124">
        <v>48</v>
      </c>
      <c r="U184" s="123">
        <v>8</v>
      </c>
      <c r="V184" s="124">
        <v>10</v>
      </c>
      <c r="W184" s="123">
        <v>0</v>
      </c>
      <c r="X184" s="124">
        <v>0</v>
      </c>
      <c r="Y184" s="123">
        <v>434</v>
      </c>
      <c r="Z184" s="124">
        <v>531</v>
      </c>
    </row>
    <row r="185" spans="1:26" s="52" customFormat="1" ht="12.75" customHeight="1">
      <c r="A185" s="122">
        <v>1482</v>
      </c>
      <c r="B185" s="122" t="s">
        <v>266</v>
      </c>
      <c r="C185" s="123">
        <v>0</v>
      </c>
      <c r="D185" s="124">
        <v>0</v>
      </c>
      <c r="E185" s="123">
        <v>51</v>
      </c>
      <c r="F185" s="124">
        <v>70</v>
      </c>
      <c r="G185" s="123">
        <v>38</v>
      </c>
      <c r="H185" s="125">
        <v>54</v>
      </c>
      <c r="I185" s="123">
        <v>0</v>
      </c>
      <c r="J185" s="124">
        <v>0</v>
      </c>
      <c r="K185" s="123">
        <v>0</v>
      </c>
      <c r="L185" s="124">
        <v>0</v>
      </c>
      <c r="M185" s="123">
        <v>14</v>
      </c>
      <c r="N185" s="124">
        <v>18</v>
      </c>
      <c r="O185" s="123">
        <v>4</v>
      </c>
      <c r="P185" s="124">
        <v>5</v>
      </c>
      <c r="Q185" s="123">
        <v>13</v>
      </c>
      <c r="R185" s="124">
        <v>15</v>
      </c>
      <c r="S185" s="123" t="s">
        <v>466</v>
      </c>
      <c r="T185" s="124">
        <v>11</v>
      </c>
      <c r="U185" s="123">
        <v>0</v>
      </c>
      <c r="V185" s="124" t="s">
        <v>466</v>
      </c>
      <c r="W185" s="123">
        <v>0</v>
      </c>
      <c r="X185" s="124">
        <v>0</v>
      </c>
      <c r="Y185" s="123">
        <v>75</v>
      </c>
      <c r="Z185" s="124">
        <v>101</v>
      </c>
    </row>
    <row r="186" spans="1:26" s="52" customFormat="1" ht="12.75" customHeight="1">
      <c r="A186" s="122">
        <v>1484</v>
      </c>
      <c r="B186" s="122" t="s">
        <v>270</v>
      </c>
      <c r="C186" s="123">
        <v>24</v>
      </c>
      <c r="D186" s="124">
        <v>37</v>
      </c>
      <c r="E186" s="123">
        <v>15</v>
      </c>
      <c r="F186" s="124">
        <v>23</v>
      </c>
      <c r="G186" s="123">
        <v>17</v>
      </c>
      <c r="H186" s="125">
        <v>27</v>
      </c>
      <c r="I186" s="123">
        <v>0</v>
      </c>
      <c r="J186" s="124">
        <v>9</v>
      </c>
      <c r="K186" s="123">
        <v>16</v>
      </c>
      <c r="L186" s="124">
        <v>21</v>
      </c>
      <c r="M186" s="123">
        <v>0</v>
      </c>
      <c r="N186" s="124" t="s">
        <v>466</v>
      </c>
      <c r="O186" s="123">
        <v>14</v>
      </c>
      <c r="P186" s="124">
        <v>17</v>
      </c>
      <c r="Q186" s="123">
        <v>4</v>
      </c>
      <c r="R186" s="124">
        <v>5</v>
      </c>
      <c r="S186" s="123" t="s">
        <v>466</v>
      </c>
      <c r="T186" s="124">
        <v>5</v>
      </c>
      <c r="U186" s="123" t="s">
        <v>466</v>
      </c>
      <c r="V186" s="124" t="s">
        <v>466</v>
      </c>
      <c r="W186" s="123">
        <v>0</v>
      </c>
      <c r="X186" s="124">
        <v>0</v>
      </c>
      <c r="Y186" s="123">
        <v>75</v>
      </c>
      <c r="Z186" s="124">
        <v>106</v>
      </c>
    </row>
    <row r="187" spans="1:26" s="52" customFormat="1" ht="12.75" customHeight="1">
      <c r="A187" s="122">
        <v>1485</v>
      </c>
      <c r="B187" s="122" t="s">
        <v>291</v>
      </c>
      <c r="C187" s="123">
        <v>145</v>
      </c>
      <c r="D187" s="124">
        <v>197</v>
      </c>
      <c r="E187" s="123">
        <v>118</v>
      </c>
      <c r="F187" s="124">
        <v>155</v>
      </c>
      <c r="G187" s="123">
        <v>83</v>
      </c>
      <c r="H187" s="125">
        <v>99</v>
      </c>
      <c r="I187" s="123" t="s">
        <v>466</v>
      </c>
      <c r="J187" s="124" t="s">
        <v>466</v>
      </c>
      <c r="K187" s="123">
        <v>0</v>
      </c>
      <c r="L187" s="124">
        <v>0</v>
      </c>
      <c r="M187" s="123">
        <v>33</v>
      </c>
      <c r="N187" s="124">
        <v>42</v>
      </c>
      <c r="O187" s="123">
        <v>29</v>
      </c>
      <c r="P187" s="124">
        <v>35</v>
      </c>
      <c r="Q187" s="123">
        <v>15</v>
      </c>
      <c r="R187" s="124">
        <v>28</v>
      </c>
      <c r="S187" s="123" t="s">
        <v>466</v>
      </c>
      <c r="T187" s="124">
        <v>9</v>
      </c>
      <c r="U187" s="123" t="s">
        <v>466</v>
      </c>
      <c r="V187" s="124" t="s">
        <v>466</v>
      </c>
      <c r="W187" s="123">
        <v>0</v>
      </c>
      <c r="X187" s="124">
        <v>0</v>
      </c>
      <c r="Y187" s="123">
        <v>333</v>
      </c>
      <c r="Z187" s="124">
        <v>405</v>
      </c>
    </row>
    <row r="188" spans="1:26" s="52" customFormat="1" ht="12.75" customHeight="1">
      <c r="A188" s="122">
        <v>1486</v>
      </c>
      <c r="B188" s="122" t="s">
        <v>282</v>
      </c>
      <c r="C188" s="123">
        <v>32</v>
      </c>
      <c r="D188" s="124">
        <v>35</v>
      </c>
      <c r="E188" s="123">
        <v>11</v>
      </c>
      <c r="F188" s="124">
        <v>19</v>
      </c>
      <c r="G188" s="123">
        <v>19</v>
      </c>
      <c r="H188" s="125">
        <v>24</v>
      </c>
      <c r="I188" s="123">
        <v>0</v>
      </c>
      <c r="J188" s="124">
        <v>0</v>
      </c>
      <c r="K188" s="123">
        <v>0</v>
      </c>
      <c r="L188" s="124">
        <v>0</v>
      </c>
      <c r="M188" s="123" t="s">
        <v>466</v>
      </c>
      <c r="N188" s="124" t="s">
        <v>466</v>
      </c>
      <c r="O188" s="123" t="s">
        <v>466</v>
      </c>
      <c r="P188" s="124" t="s">
        <v>466</v>
      </c>
      <c r="Q188" s="123">
        <v>7</v>
      </c>
      <c r="R188" s="124">
        <v>8</v>
      </c>
      <c r="S188" s="123" t="s">
        <v>466</v>
      </c>
      <c r="T188" s="124">
        <v>4</v>
      </c>
      <c r="U188" s="123">
        <v>0</v>
      </c>
      <c r="V188" s="124">
        <v>0</v>
      </c>
      <c r="W188" s="123" t="s">
        <v>466</v>
      </c>
      <c r="X188" s="124" t="s">
        <v>466</v>
      </c>
      <c r="Y188" s="123">
        <v>57</v>
      </c>
      <c r="Z188" s="124">
        <v>68</v>
      </c>
    </row>
    <row r="189" spans="1:26" s="52" customFormat="1" ht="12.75" customHeight="1">
      <c r="A189" s="122">
        <v>1487</v>
      </c>
      <c r="B189" s="122" t="s">
        <v>295</v>
      </c>
      <c r="C189" s="123">
        <v>82</v>
      </c>
      <c r="D189" s="124">
        <v>113</v>
      </c>
      <c r="E189" s="123">
        <v>46</v>
      </c>
      <c r="F189" s="124">
        <v>71</v>
      </c>
      <c r="G189" s="123">
        <v>73</v>
      </c>
      <c r="H189" s="125">
        <v>81</v>
      </c>
      <c r="I189" s="123">
        <v>5</v>
      </c>
      <c r="J189" s="124">
        <v>7</v>
      </c>
      <c r="K189" s="123">
        <v>47</v>
      </c>
      <c r="L189" s="124">
        <v>56</v>
      </c>
      <c r="M189" s="123">
        <v>0</v>
      </c>
      <c r="N189" s="124">
        <v>0</v>
      </c>
      <c r="O189" s="123">
        <v>45</v>
      </c>
      <c r="P189" s="124">
        <v>47</v>
      </c>
      <c r="Q189" s="123">
        <v>12</v>
      </c>
      <c r="R189" s="124">
        <v>15</v>
      </c>
      <c r="S189" s="123" t="s">
        <v>466</v>
      </c>
      <c r="T189" s="124">
        <v>8</v>
      </c>
      <c r="U189" s="123" t="s">
        <v>466</v>
      </c>
      <c r="V189" s="124" t="s">
        <v>466</v>
      </c>
      <c r="W189" s="123">
        <v>0</v>
      </c>
      <c r="X189" s="124">
        <v>0</v>
      </c>
      <c r="Y189" s="123">
        <v>230</v>
      </c>
      <c r="Z189" s="124">
        <v>283</v>
      </c>
    </row>
    <row r="190" spans="1:26" s="52" customFormat="1" ht="12.75" customHeight="1">
      <c r="A190" s="122">
        <v>1488</v>
      </c>
      <c r="B190" s="122" t="s">
        <v>289</v>
      </c>
      <c r="C190" s="123">
        <v>124</v>
      </c>
      <c r="D190" s="124">
        <v>150</v>
      </c>
      <c r="E190" s="123">
        <v>185</v>
      </c>
      <c r="F190" s="124">
        <v>237</v>
      </c>
      <c r="G190" s="123">
        <v>57</v>
      </c>
      <c r="H190" s="125">
        <v>71</v>
      </c>
      <c r="I190" s="123">
        <v>0</v>
      </c>
      <c r="J190" s="124" t="s">
        <v>466</v>
      </c>
      <c r="K190" s="123">
        <v>101</v>
      </c>
      <c r="L190" s="124">
        <v>112</v>
      </c>
      <c r="M190" s="123">
        <v>34</v>
      </c>
      <c r="N190" s="124">
        <v>47</v>
      </c>
      <c r="O190" s="123">
        <v>46</v>
      </c>
      <c r="P190" s="124">
        <v>53</v>
      </c>
      <c r="Q190" s="123">
        <v>33</v>
      </c>
      <c r="R190" s="124">
        <v>43</v>
      </c>
      <c r="S190" s="123">
        <v>0</v>
      </c>
      <c r="T190" s="124">
        <v>4</v>
      </c>
      <c r="U190" s="123">
        <v>6</v>
      </c>
      <c r="V190" s="124">
        <v>6</v>
      </c>
      <c r="W190" s="123">
        <v>0</v>
      </c>
      <c r="X190" s="124">
        <v>0</v>
      </c>
      <c r="Y190" s="123">
        <v>334</v>
      </c>
      <c r="Z190" s="124">
        <v>397</v>
      </c>
    </row>
    <row r="191" spans="1:26" s="52" customFormat="1" ht="12.75" customHeight="1">
      <c r="A191" s="122">
        <v>1489</v>
      </c>
      <c r="B191" s="122" t="s">
        <v>250</v>
      </c>
      <c r="C191" s="123">
        <v>12</v>
      </c>
      <c r="D191" s="124">
        <v>41</v>
      </c>
      <c r="E191" s="123">
        <v>41</v>
      </c>
      <c r="F191" s="124">
        <v>58</v>
      </c>
      <c r="G191" s="123">
        <v>44</v>
      </c>
      <c r="H191" s="125">
        <v>53</v>
      </c>
      <c r="I191" s="123">
        <v>0</v>
      </c>
      <c r="J191" s="124">
        <v>0</v>
      </c>
      <c r="K191" s="123" t="s">
        <v>466</v>
      </c>
      <c r="L191" s="124">
        <v>7</v>
      </c>
      <c r="M191" s="123">
        <v>15</v>
      </c>
      <c r="N191" s="124">
        <v>18</v>
      </c>
      <c r="O191" s="123" t="s">
        <v>466</v>
      </c>
      <c r="P191" s="124" t="s">
        <v>466</v>
      </c>
      <c r="Q191" s="123">
        <v>7</v>
      </c>
      <c r="R191" s="124">
        <v>11</v>
      </c>
      <c r="S191" s="123" t="s">
        <v>466</v>
      </c>
      <c r="T191" s="124">
        <v>6</v>
      </c>
      <c r="U191" s="123">
        <v>5</v>
      </c>
      <c r="V191" s="124">
        <v>9</v>
      </c>
      <c r="W191" s="123">
        <v>0</v>
      </c>
      <c r="X191" s="124">
        <v>0</v>
      </c>
      <c r="Y191" s="123">
        <v>84</v>
      </c>
      <c r="Z191" s="124">
        <v>130</v>
      </c>
    </row>
    <row r="192" spans="1:26" s="52" customFormat="1" ht="12.75" customHeight="1">
      <c r="A192" s="122">
        <v>1490</v>
      </c>
      <c r="B192" s="122" t="s">
        <v>253</v>
      </c>
      <c r="C192" s="123">
        <v>173</v>
      </c>
      <c r="D192" s="124">
        <v>260</v>
      </c>
      <c r="E192" s="123">
        <v>230</v>
      </c>
      <c r="F192" s="124">
        <v>347</v>
      </c>
      <c r="G192" s="123">
        <v>157</v>
      </c>
      <c r="H192" s="125">
        <v>208</v>
      </c>
      <c r="I192" s="123">
        <v>5</v>
      </c>
      <c r="J192" s="124">
        <v>5</v>
      </c>
      <c r="K192" s="123">
        <v>20</v>
      </c>
      <c r="L192" s="124">
        <v>23</v>
      </c>
      <c r="M192" s="123">
        <v>0</v>
      </c>
      <c r="N192" s="124">
        <v>0</v>
      </c>
      <c r="O192" s="123">
        <v>21</v>
      </c>
      <c r="P192" s="124">
        <v>24</v>
      </c>
      <c r="Q192" s="123">
        <v>0</v>
      </c>
      <c r="R192" s="124">
        <v>5</v>
      </c>
      <c r="S192" s="123" t="s">
        <v>466</v>
      </c>
      <c r="T192" s="124">
        <v>20</v>
      </c>
      <c r="U192" s="123" t="s">
        <v>466</v>
      </c>
      <c r="V192" s="124" t="s">
        <v>466</v>
      </c>
      <c r="W192" s="123">
        <v>0</v>
      </c>
      <c r="X192" s="124">
        <v>0</v>
      </c>
      <c r="Y192" s="123">
        <v>398</v>
      </c>
      <c r="Z192" s="124">
        <v>550</v>
      </c>
    </row>
    <row r="193" spans="1:26" s="52" customFormat="1" ht="12.75" customHeight="1">
      <c r="A193" s="122">
        <v>1491</v>
      </c>
      <c r="B193" s="122" t="s">
        <v>292</v>
      </c>
      <c r="C193" s="123">
        <v>60</v>
      </c>
      <c r="D193" s="124">
        <v>80</v>
      </c>
      <c r="E193" s="123">
        <v>30</v>
      </c>
      <c r="F193" s="124">
        <v>46</v>
      </c>
      <c r="G193" s="123">
        <v>36</v>
      </c>
      <c r="H193" s="125">
        <v>47</v>
      </c>
      <c r="I193" s="123">
        <v>45</v>
      </c>
      <c r="J193" s="124">
        <v>51</v>
      </c>
      <c r="K193" s="123">
        <v>20</v>
      </c>
      <c r="L193" s="124">
        <v>26</v>
      </c>
      <c r="M193" s="123">
        <v>4</v>
      </c>
      <c r="N193" s="124">
        <v>9</v>
      </c>
      <c r="O193" s="123">
        <v>12</v>
      </c>
      <c r="P193" s="124">
        <v>12</v>
      </c>
      <c r="Q193" s="123">
        <v>10</v>
      </c>
      <c r="R193" s="124">
        <v>12</v>
      </c>
      <c r="S193" s="123">
        <v>5</v>
      </c>
      <c r="T193" s="124">
        <v>14</v>
      </c>
      <c r="U193" s="123">
        <v>6</v>
      </c>
      <c r="V193" s="124">
        <v>7</v>
      </c>
      <c r="W193" s="123">
        <v>0</v>
      </c>
      <c r="X193" s="124">
        <v>0</v>
      </c>
      <c r="Y193" s="123">
        <v>147</v>
      </c>
      <c r="Z193" s="124">
        <v>180</v>
      </c>
    </row>
    <row r="194" spans="1:26" s="52" customFormat="1" ht="12.75" customHeight="1">
      <c r="A194" s="122">
        <v>1492</v>
      </c>
      <c r="B194" s="122" t="s">
        <v>296</v>
      </c>
      <c r="C194" s="123">
        <v>0</v>
      </c>
      <c r="D194" s="124">
        <v>0</v>
      </c>
      <c r="E194" s="123">
        <v>15</v>
      </c>
      <c r="F194" s="124">
        <v>27</v>
      </c>
      <c r="G194" s="123">
        <v>20</v>
      </c>
      <c r="H194" s="125">
        <v>27</v>
      </c>
      <c r="I194" s="123">
        <v>0</v>
      </c>
      <c r="J194" s="124">
        <v>0</v>
      </c>
      <c r="K194" s="123" t="s">
        <v>466</v>
      </c>
      <c r="L194" s="124">
        <v>4</v>
      </c>
      <c r="M194" s="123">
        <v>0</v>
      </c>
      <c r="N194" s="124">
        <v>0</v>
      </c>
      <c r="O194" s="123">
        <v>4</v>
      </c>
      <c r="P194" s="124">
        <v>5</v>
      </c>
      <c r="Q194" s="123" t="s">
        <v>466</v>
      </c>
      <c r="R194" s="124">
        <v>8</v>
      </c>
      <c r="S194" s="123">
        <v>0</v>
      </c>
      <c r="T194" s="124" t="s">
        <v>466</v>
      </c>
      <c r="U194" s="123">
        <v>0</v>
      </c>
      <c r="V194" s="124">
        <v>0</v>
      </c>
      <c r="W194" s="123">
        <v>0</v>
      </c>
      <c r="X194" s="124">
        <v>0</v>
      </c>
      <c r="Y194" s="123">
        <v>32</v>
      </c>
      <c r="Z194" s="124">
        <v>45</v>
      </c>
    </row>
    <row r="195" spans="1:26" s="52" customFormat="1" ht="12.75" customHeight="1">
      <c r="A195" s="122">
        <v>1493</v>
      </c>
      <c r="B195" s="122" t="s">
        <v>271</v>
      </c>
      <c r="C195" s="123">
        <v>22</v>
      </c>
      <c r="D195" s="124">
        <v>40</v>
      </c>
      <c r="E195" s="123">
        <v>44</v>
      </c>
      <c r="F195" s="124">
        <v>58</v>
      </c>
      <c r="G195" s="123">
        <v>14</v>
      </c>
      <c r="H195" s="125">
        <v>26</v>
      </c>
      <c r="I195" s="123" t="s">
        <v>466</v>
      </c>
      <c r="J195" s="124" t="s">
        <v>466</v>
      </c>
      <c r="K195" s="123">
        <v>0</v>
      </c>
      <c r="L195" s="124">
        <v>0</v>
      </c>
      <c r="M195" s="123">
        <v>0</v>
      </c>
      <c r="N195" s="124" t="s">
        <v>466</v>
      </c>
      <c r="O195" s="123" t="s">
        <v>466</v>
      </c>
      <c r="P195" s="124" t="s">
        <v>466</v>
      </c>
      <c r="Q195" s="123">
        <v>7</v>
      </c>
      <c r="R195" s="124">
        <v>12</v>
      </c>
      <c r="S195" s="123" t="s">
        <v>466</v>
      </c>
      <c r="T195" s="124">
        <v>7</v>
      </c>
      <c r="U195" s="123">
        <v>0</v>
      </c>
      <c r="V195" s="124" t="s">
        <v>466</v>
      </c>
      <c r="W195" s="123">
        <v>0</v>
      </c>
      <c r="X195" s="124">
        <v>0</v>
      </c>
      <c r="Y195" s="123">
        <v>84</v>
      </c>
      <c r="Z195" s="124">
        <v>123</v>
      </c>
    </row>
    <row r="196" spans="1:26" s="52" customFormat="1" ht="12.75" customHeight="1">
      <c r="A196" s="122">
        <v>1494</v>
      </c>
      <c r="B196" s="122" t="s">
        <v>268</v>
      </c>
      <c r="C196" s="123">
        <v>152</v>
      </c>
      <c r="D196" s="124">
        <v>188</v>
      </c>
      <c r="E196" s="123">
        <v>39</v>
      </c>
      <c r="F196" s="124">
        <v>66</v>
      </c>
      <c r="G196" s="123">
        <v>68</v>
      </c>
      <c r="H196" s="125">
        <v>79</v>
      </c>
      <c r="I196" s="123" t="s">
        <v>466</v>
      </c>
      <c r="J196" s="124" t="s">
        <v>466</v>
      </c>
      <c r="K196" s="123">
        <v>0</v>
      </c>
      <c r="L196" s="124">
        <v>0</v>
      </c>
      <c r="M196" s="123">
        <v>0</v>
      </c>
      <c r="N196" s="124" t="s">
        <v>466</v>
      </c>
      <c r="O196" s="123">
        <v>24</v>
      </c>
      <c r="P196" s="124">
        <v>24</v>
      </c>
      <c r="Q196" s="123">
        <v>8</v>
      </c>
      <c r="R196" s="124">
        <v>13</v>
      </c>
      <c r="S196" s="123" t="s">
        <v>466</v>
      </c>
      <c r="T196" s="124">
        <v>7</v>
      </c>
      <c r="U196" s="123" t="s">
        <v>466</v>
      </c>
      <c r="V196" s="124" t="s">
        <v>466</v>
      </c>
      <c r="W196" s="123">
        <v>0</v>
      </c>
      <c r="X196" s="124">
        <v>0</v>
      </c>
      <c r="Y196" s="123">
        <v>242</v>
      </c>
      <c r="Z196" s="124">
        <v>296</v>
      </c>
    </row>
    <row r="197" spans="1:26" s="52" customFormat="1" ht="12.75" customHeight="1">
      <c r="A197" s="122">
        <v>1495</v>
      </c>
      <c r="B197" s="122" t="s">
        <v>278</v>
      </c>
      <c r="C197" s="123">
        <v>90</v>
      </c>
      <c r="D197" s="124">
        <v>119</v>
      </c>
      <c r="E197" s="123">
        <v>32</v>
      </c>
      <c r="F197" s="124">
        <v>47</v>
      </c>
      <c r="G197" s="123">
        <v>25</v>
      </c>
      <c r="H197" s="125">
        <v>36</v>
      </c>
      <c r="I197" s="123">
        <v>21</v>
      </c>
      <c r="J197" s="124">
        <v>29</v>
      </c>
      <c r="K197" s="123" t="s">
        <v>466</v>
      </c>
      <c r="L197" s="124" t="s">
        <v>466</v>
      </c>
      <c r="M197" s="123">
        <v>14</v>
      </c>
      <c r="N197" s="124">
        <v>23</v>
      </c>
      <c r="O197" s="123" t="s">
        <v>466</v>
      </c>
      <c r="P197" s="124" t="s">
        <v>466</v>
      </c>
      <c r="Q197" s="123">
        <v>14</v>
      </c>
      <c r="R197" s="124">
        <v>17</v>
      </c>
      <c r="S197" s="123">
        <v>0</v>
      </c>
      <c r="T197" s="124" t="s">
        <v>466</v>
      </c>
      <c r="U197" s="123">
        <v>0</v>
      </c>
      <c r="V197" s="124">
        <v>0</v>
      </c>
      <c r="W197" s="123">
        <v>0</v>
      </c>
      <c r="X197" s="124">
        <v>0</v>
      </c>
      <c r="Y197" s="123">
        <v>142</v>
      </c>
      <c r="Z197" s="124">
        <v>182</v>
      </c>
    </row>
    <row r="198" spans="1:26" s="52" customFormat="1" ht="12.75" customHeight="1">
      <c r="A198" s="122">
        <v>1496</v>
      </c>
      <c r="B198" s="122" t="s">
        <v>279</v>
      </c>
      <c r="C198" s="123">
        <v>161</v>
      </c>
      <c r="D198" s="124">
        <v>213</v>
      </c>
      <c r="E198" s="123">
        <v>67</v>
      </c>
      <c r="F198" s="124">
        <v>96</v>
      </c>
      <c r="G198" s="123">
        <v>65</v>
      </c>
      <c r="H198" s="125">
        <v>89</v>
      </c>
      <c r="I198" s="123">
        <v>4</v>
      </c>
      <c r="J198" s="124">
        <v>5</v>
      </c>
      <c r="K198" s="123">
        <v>9</v>
      </c>
      <c r="L198" s="124">
        <v>16</v>
      </c>
      <c r="M198" s="123">
        <v>0</v>
      </c>
      <c r="N198" s="124" t="s">
        <v>466</v>
      </c>
      <c r="O198" s="123">
        <v>38</v>
      </c>
      <c r="P198" s="124">
        <v>43</v>
      </c>
      <c r="Q198" s="123">
        <v>0</v>
      </c>
      <c r="R198" s="124">
        <v>0</v>
      </c>
      <c r="S198" s="123">
        <v>10</v>
      </c>
      <c r="T198" s="124">
        <v>30</v>
      </c>
      <c r="U198" s="123">
        <v>0</v>
      </c>
      <c r="V198" s="124">
        <v>0</v>
      </c>
      <c r="W198" s="123">
        <v>0</v>
      </c>
      <c r="X198" s="124">
        <v>0</v>
      </c>
      <c r="Y198" s="123">
        <v>300</v>
      </c>
      <c r="Z198" s="124">
        <v>394</v>
      </c>
    </row>
    <row r="199" spans="1:26" s="52" customFormat="1" ht="12.75" customHeight="1">
      <c r="A199" s="122">
        <v>1497</v>
      </c>
      <c r="B199" s="122" t="s">
        <v>263</v>
      </c>
      <c r="C199" s="123">
        <v>29</v>
      </c>
      <c r="D199" s="124">
        <v>38</v>
      </c>
      <c r="E199" s="123">
        <v>11</v>
      </c>
      <c r="F199" s="124">
        <v>19</v>
      </c>
      <c r="G199" s="123">
        <v>12</v>
      </c>
      <c r="H199" s="125">
        <v>18</v>
      </c>
      <c r="I199" s="123">
        <v>7</v>
      </c>
      <c r="J199" s="124">
        <v>9</v>
      </c>
      <c r="K199" s="123" t="s">
        <v>466</v>
      </c>
      <c r="L199" s="124" t="s">
        <v>466</v>
      </c>
      <c r="M199" s="123" t="s">
        <v>466</v>
      </c>
      <c r="N199" s="124" t="s">
        <v>466</v>
      </c>
      <c r="O199" s="123">
        <v>5</v>
      </c>
      <c r="P199" s="124">
        <v>5</v>
      </c>
      <c r="Q199" s="123" t="s">
        <v>466</v>
      </c>
      <c r="R199" s="124">
        <v>4</v>
      </c>
      <c r="S199" s="123">
        <v>0</v>
      </c>
      <c r="T199" s="124" t="s">
        <v>466</v>
      </c>
      <c r="U199" s="123">
        <v>0</v>
      </c>
      <c r="V199" s="124">
        <v>0</v>
      </c>
      <c r="W199" s="123">
        <v>0</v>
      </c>
      <c r="X199" s="124">
        <v>0</v>
      </c>
      <c r="Y199" s="123">
        <v>51</v>
      </c>
      <c r="Z199" s="124">
        <v>67</v>
      </c>
    </row>
    <row r="200" spans="1:26" s="52" customFormat="1" ht="12.75" customHeight="1">
      <c r="A200" s="122">
        <v>1498</v>
      </c>
      <c r="B200" s="122" t="s">
        <v>286</v>
      </c>
      <c r="C200" s="123">
        <v>39</v>
      </c>
      <c r="D200" s="124">
        <v>56</v>
      </c>
      <c r="E200" s="123">
        <v>8</v>
      </c>
      <c r="F200" s="124">
        <v>15</v>
      </c>
      <c r="G200" s="123">
        <v>14</v>
      </c>
      <c r="H200" s="125">
        <v>20</v>
      </c>
      <c r="I200" s="123">
        <v>0</v>
      </c>
      <c r="J200" s="124">
        <v>0</v>
      </c>
      <c r="K200" s="123">
        <v>17</v>
      </c>
      <c r="L200" s="124">
        <v>20</v>
      </c>
      <c r="M200" s="123">
        <v>0</v>
      </c>
      <c r="N200" s="124" t="s">
        <v>466</v>
      </c>
      <c r="O200" s="123">
        <v>6</v>
      </c>
      <c r="P200" s="124">
        <v>9</v>
      </c>
      <c r="Q200" s="123">
        <v>7</v>
      </c>
      <c r="R200" s="124">
        <v>11</v>
      </c>
      <c r="S200" s="123">
        <v>0</v>
      </c>
      <c r="T200" s="124">
        <v>5</v>
      </c>
      <c r="U200" s="123">
        <v>0</v>
      </c>
      <c r="V200" s="124">
        <v>0</v>
      </c>
      <c r="W200" s="123">
        <v>0</v>
      </c>
      <c r="X200" s="124">
        <v>0</v>
      </c>
      <c r="Y200" s="123">
        <v>68</v>
      </c>
      <c r="Z200" s="124">
        <v>93</v>
      </c>
    </row>
    <row r="201" spans="1:26" s="52" customFormat="1" ht="12.75" customHeight="1">
      <c r="A201" s="122">
        <v>1499</v>
      </c>
      <c r="B201" s="122" t="s">
        <v>256</v>
      </c>
      <c r="C201" s="123">
        <v>114</v>
      </c>
      <c r="D201" s="124">
        <v>148</v>
      </c>
      <c r="E201" s="123">
        <v>73</v>
      </c>
      <c r="F201" s="124">
        <v>106</v>
      </c>
      <c r="G201" s="123">
        <v>54</v>
      </c>
      <c r="H201" s="125">
        <v>66</v>
      </c>
      <c r="I201" s="123">
        <v>6</v>
      </c>
      <c r="J201" s="124">
        <v>7</v>
      </c>
      <c r="K201" s="123">
        <v>26</v>
      </c>
      <c r="L201" s="124">
        <v>34</v>
      </c>
      <c r="M201" s="123">
        <v>13</v>
      </c>
      <c r="N201" s="124">
        <v>35</v>
      </c>
      <c r="O201" s="123">
        <v>21</v>
      </c>
      <c r="P201" s="124">
        <v>28</v>
      </c>
      <c r="Q201" s="123">
        <v>19</v>
      </c>
      <c r="R201" s="124">
        <v>31</v>
      </c>
      <c r="S201" s="123">
        <v>11</v>
      </c>
      <c r="T201" s="124">
        <v>20</v>
      </c>
      <c r="U201" s="123" t="s">
        <v>466</v>
      </c>
      <c r="V201" s="124">
        <v>5</v>
      </c>
      <c r="W201" s="123">
        <v>0</v>
      </c>
      <c r="X201" s="124">
        <v>0</v>
      </c>
      <c r="Y201" s="123">
        <v>247</v>
      </c>
      <c r="Z201" s="124">
        <v>303</v>
      </c>
    </row>
    <row r="202" spans="1:26" s="52" customFormat="1" ht="12.75" customHeight="1">
      <c r="A202" s="118">
        <v>17</v>
      </c>
      <c r="B202" s="118" t="s">
        <v>298</v>
      </c>
      <c r="C202" s="119">
        <v>669</v>
      </c>
      <c r="D202" s="120">
        <v>900</v>
      </c>
      <c r="E202" s="119">
        <v>377</v>
      </c>
      <c r="F202" s="120">
        <v>537</v>
      </c>
      <c r="G202" s="119">
        <v>427</v>
      </c>
      <c r="H202" s="121">
        <v>538</v>
      </c>
      <c r="I202" s="119">
        <v>98</v>
      </c>
      <c r="J202" s="120">
        <v>140</v>
      </c>
      <c r="K202" s="119">
        <v>158</v>
      </c>
      <c r="L202" s="120">
        <v>200</v>
      </c>
      <c r="M202" s="119">
        <v>58</v>
      </c>
      <c r="N202" s="120">
        <v>82</v>
      </c>
      <c r="O202" s="119">
        <v>146</v>
      </c>
      <c r="P202" s="120">
        <v>161</v>
      </c>
      <c r="Q202" s="119">
        <v>128</v>
      </c>
      <c r="R202" s="120">
        <v>185</v>
      </c>
      <c r="S202" s="119">
        <v>17</v>
      </c>
      <c r="T202" s="120">
        <v>69</v>
      </c>
      <c r="U202" s="119">
        <v>5</v>
      </c>
      <c r="V202" s="120">
        <v>8</v>
      </c>
      <c r="W202" s="119">
        <v>48</v>
      </c>
      <c r="X202" s="120">
        <v>71</v>
      </c>
      <c r="Y202" s="119">
        <v>1555</v>
      </c>
      <c r="Z202" s="120">
        <v>1956</v>
      </c>
    </row>
    <row r="203" spans="1:26" ht="12.75" customHeight="1">
      <c r="A203" s="122">
        <v>1715</v>
      </c>
      <c r="B203" s="122" t="s">
        <v>307</v>
      </c>
      <c r="C203" s="123">
        <v>37</v>
      </c>
      <c r="D203" s="124">
        <v>45</v>
      </c>
      <c r="E203" s="123">
        <v>16</v>
      </c>
      <c r="F203" s="124">
        <v>18</v>
      </c>
      <c r="G203" s="123">
        <v>16</v>
      </c>
      <c r="H203" s="125">
        <v>17</v>
      </c>
      <c r="I203" s="123">
        <v>0</v>
      </c>
      <c r="J203" s="124">
        <v>0</v>
      </c>
      <c r="K203" s="123">
        <v>15</v>
      </c>
      <c r="L203" s="124">
        <v>19</v>
      </c>
      <c r="M203" s="123" t="s">
        <v>466</v>
      </c>
      <c r="N203" s="124" t="s">
        <v>466</v>
      </c>
      <c r="O203" s="123">
        <v>8</v>
      </c>
      <c r="P203" s="124">
        <v>8</v>
      </c>
      <c r="Q203" s="123" t="s">
        <v>466</v>
      </c>
      <c r="R203" s="124" t="s">
        <v>466</v>
      </c>
      <c r="S203" s="123">
        <v>0</v>
      </c>
      <c r="T203" s="124" t="s">
        <v>466</v>
      </c>
      <c r="U203" s="123">
        <v>0</v>
      </c>
      <c r="V203" s="124">
        <v>0</v>
      </c>
      <c r="W203" s="123">
        <v>0</v>
      </c>
      <c r="X203" s="124">
        <v>0</v>
      </c>
      <c r="Y203" s="123">
        <v>71</v>
      </c>
      <c r="Z203" s="124">
        <v>81</v>
      </c>
    </row>
    <row r="204" spans="1:26" s="52" customFormat="1" ht="12.75" customHeight="1">
      <c r="A204" s="122">
        <v>1730</v>
      </c>
      <c r="B204" s="122" t="s">
        <v>300</v>
      </c>
      <c r="C204" s="123">
        <v>20</v>
      </c>
      <c r="D204" s="124">
        <v>33</v>
      </c>
      <c r="E204" s="123">
        <v>12</v>
      </c>
      <c r="F204" s="124">
        <v>13</v>
      </c>
      <c r="G204" s="123">
        <v>12</v>
      </c>
      <c r="H204" s="125">
        <v>14</v>
      </c>
      <c r="I204" s="123">
        <v>0</v>
      </c>
      <c r="J204" s="124">
        <v>0</v>
      </c>
      <c r="K204" s="123">
        <v>0</v>
      </c>
      <c r="L204" s="124">
        <v>0</v>
      </c>
      <c r="M204" s="123">
        <v>0</v>
      </c>
      <c r="N204" s="124" t="s">
        <v>466</v>
      </c>
      <c r="O204" s="123">
        <v>5</v>
      </c>
      <c r="P204" s="124">
        <v>5</v>
      </c>
      <c r="Q204" s="123">
        <v>6</v>
      </c>
      <c r="R204" s="124">
        <v>6</v>
      </c>
      <c r="S204" s="123" t="s">
        <v>466</v>
      </c>
      <c r="T204" s="124" t="s">
        <v>466</v>
      </c>
      <c r="U204" s="123">
        <v>0</v>
      </c>
      <c r="V204" s="124">
        <v>0</v>
      </c>
      <c r="W204" s="123">
        <v>0</v>
      </c>
      <c r="X204" s="124">
        <v>0</v>
      </c>
      <c r="Y204" s="123">
        <v>42</v>
      </c>
      <c r="Z204" s="124">
        <v>56</v>
      </c>
    </row>
    <row r="205" spans="1:26" s="52" customFormat="1" ht="12.75" customHeight="1">
      <c r="A205" s="122">
        <v>1737</v>
      </c>
      <c r="B205" s="122" t="s">
        <v>313</v>
      </c>
      <c r="C205" s="123">
        <v>18</v>
      </c>
      <c r="D205" s="124">
        <v>25</v>
      </c>
      <c r="E205" s="123">
        <v>18</v>
      </c>
      <c r="F205" s="124">
        <v>30</v>
      </c>
      <c r="G205" s="123">
        <v>24</v>
      </c>
      <c r="H205" s="125">
        <v>30</v>
      </c>
      <c r="I205" s="123">
        <v>0</v>
      </c>
      <c r="J205" s="124" t="s">
        <v>466</v>
      </c>
      <c r="K205" s="123">
        <v>6</v>
      </c>
      <c r="L205" s="124">
        <v>10</v>
      </c>
      <c r="M205" s="123">
        <v>5</v>
      </c>
      <c r="N205" s="124">
        <v>8</v>
      </c>
      <c r="O205" s="123">
        <v>4</v>
      </c>
      <c r="P205" s="124">
        <v>5</v>
      </c>
      <c r="Q205" s="123">
        <v>12</v>
      </c>
      <c r="R205" s="124">
        <v>17</v>
      </c>
      <c r="S205" s="123" t="s">
        <v>466</v>
      </c>
      <c r="T205" s="124">
        <v>5</v>
      </c>
      <c r="U205" s="123">
        <v>0</v>
      </c>
      <c r="V205" s="124">
        <v>0</v>
      </c>
      <c r="W205" s="123">
        <v>0</v>
      </c>
      <c r="X205" s="124">
        <v>0</v>
      </c>
      <c r="Y205" s="123">
        <v>61</v>
      </c>
      <c r="Z205" s="124">
        <v>80</v>
      </c>
    </row>
    <row r="206" spans="1:26" s="52" customFormat="1" ht="12.75" customHeight="1">
      <c r="A206" s="122">
        <v>1760</v>
      </c>
      <c r="B206" s="122" t="s">
        <v>310</v>
      </c>
      <c r="C206" s="123">
        <v>0</v>
      </c>
      <c r="D206" s="124">
        <v>0</v>
      </c>
      <c r="E206" s="123">
        <v>4</v>
      </c>
      <c r="F206" s="124">
        <v>7</v>
      </c>
      <c r="G206" s="123">
        <v>6</v>
      </c>
      <c r="H206" s="125">
        <v>8</v>
      </c>
      <c r="I206" s="123">
        <v>0</v>
      </c>
      <c r="J206" s="124">
        <v>0</v>
      </c>
      <c r="K206" s="123">
        <v>0</v>
      </c>
      <c r="L206" s="124">
        <v>0</v>
      </c>
      <c r="M206" s="123">
        <v>0</v>
      </c>
      <c r="N206" s="124" t="s">
        <v>466</v>
      </c>
      <c r="O206" s="123">
        <v>0</v>
      </c>
      <c r="P206" s="124">
        <v>0</v>
      </c>
      <c r="Q206" s="123">
        <v>4</v>
      </c>
      <c r="R206" s="124">
        <v>6</v>
      </c>
      <c r="S206" s="123">
        <v>0</v>
      </c>
      <c r="T206" s="124" t="s">
        <v>466</v>
      </c>
      <c r="U206" s="123">
        <v>0</v>
      </c>
      <c r="V206" s="124" t="s">
        <v>466</v>
      </c>
      <c r="W206" s="123" t="s">
        <v>466</v>
      </c>
      <c r="X206" s="124">
        <v>4</v>
      </c>
      <c r="Y206" s="123">
        <v>8</v>
      </c>
      <c r="Z206" s="124">
        <v>15</v>
      </c>
    </row>
    <row r="207" spans="1:26" s="52" customFormat="1" ht="12.75" customHeight="1">
      <c r="A207" s="122">
        <v>1761</v>
      </c>
      <c r="B207" s="122" t="s">
        <v>305</v>
      </c>
      <c r="C207" s="123">
        <v>49</v>
      </c>
      <c r="D207" s="124">
        <v>58</v>
      </c>
      <c r="E207" s="123">
        <v>11</v>
      </c>
      <c r="F207" s="124">
        <v>20</v>
      </c>
      <c r="G207" s="123">
        <v>10</v>
      </c>
      <c r="H207" s="125">
        <v>18</v>
      </c>
      <c r="I207" s="123">
        <v>0</v>
      </c>
      <c r="J207" s="124">
        <v>0</v>
      </c>
      <c r="K207" s="123">
        <v>15</v>
      </c>
      <c r="L207" s="124">
        <v>17</v>
      </c>
      <c r="M207" s="123" t="s">
        <v>466</v>
      </c>
      <c r="N207" s="124">
        <v>4</v>
      </c>
      <c r="O207" s="123" t="s">
        <v>466</v>
      </c>
      <c r="P207" s="124">
        <v>4</v>
      </c>
      <c r="Q207" s="123" t="s">
        <v>466</v>
      </c>
      <c r="R207" s="124">
        <v>4</v>
      </c>
      <c r="S207" s="123" t="s">
        <v>466</v>
      </c>
      <c r="T207" s="124" t="s">
        <v>466</v>
      </c>
      <c r="U207" s="123">
        <v>0</v>
      </c>
      <c r="V207" s="124">
        <v>0</v>
      </c>
      <c r="W207" s="123">
        <v>0</v>
      </c>
      <c r="X207" s="124">
        <v>0</v>
      </c>
      <c r="Y207" s="123">
        <v>73</v>
      </c>
      <c r="Z207" s="124">
        <v>92</v>
      </c>
    </row>
    <row r="208" spans="1:26" s="52" customFormat="1" ht="12.75" customHeight="1">
      <c r="A208" s="122">
        <v>1762</v>
      </c>
      <c r="B208" s="122" t="s">
        <v>309</v>
      </c>
      <c r="C208" s="123">
        <v>8</v>
      </c>
      <c r="D208" s="124">
        <v>14</v>
      </c>
      <c r="E208" s="123">
        <v>4</v>
      </c>
      <c r="F208" s="124">
        <v>6</v>
      </c>
      <c r="G208" s="123">
        <v>5</v>
      </c>
      <c r="H208" s="125">
        <v>7</v>
      </c>
      <c r="I208" s="123">
        <v>0</v>
      </c>
      <c r="J208" s="124">
        <v>0</v>
      </c>
      <c r="K208" s="123">
        <v>0</v>
      </c>
      <c r="L208" s="124">
        <v>0</v>
      </c>
      <c r="M208" s="123">
        <v>0</v>
      </c>
      <c r="N208" s="124" t="s">
        <v>466</v>
      </c>
      <c r="O208" s="123">
        <v>0</v>
      </c>
      <c r="P208" s="124">
        <v>0</v>
      </c>
      <c r="Q208" s="123" t="s">
        <v>466</v>
      </c>
      <c r="R208" s="124">
        <v>4</v>
      </c>
      <c r="S208" s="123">
        <v>0</v>
      </c>
      <c r="T208" s="124">
        <v>0</v>
      </c>
      <c r="U208" s="123">
        <v>0</v>
      </c>
      <c r="V208" s="124">
        <v>0</v>
      </c>
      <c r="W208" s="123">
        <v>7</v>
      </c>
      <c r="X208" s="124">
        <v>11</v>
      </c>
      <c r="Y208" s="123">
        <v>20</v>
      </c>
      <c r="Z208" s="124">
        <v>26</v>
      </c>
    </row>
    <row r="209" spans="1:26" s="52" customFormat="1" ht="12.75" customHeight="1">
      <c r="A209" s="122">
        <v>1763</v>
      </c>
      <c r="B209" s="122" t="s">
        <v>302</v>
      </c>
      <c r="C209" s="123">
        <v>20</v>
      </c>
      <c r="D209" s="124">
        <v>28</v>
      </c>
      <c r="E209" s="123">
        <v>11</v>
      </c>
      <c r="F209" s="124">
        <v>21</v>
      </c>
      <c r="G209" s="123">
        <v>16</v>
      </c>
      <c r="H209" s="125">
        <v>23</v>
      </c>
      <c r="I209" s="123">
        <v>10</v>
      </c>
      <c r="J209" s="124">
        <v>15</v>
      </c>
      <c r="K209" s="123">
        <v>19</v>
      </c>
      <c r="L209" s="124">
        <v>22</v>
      </c>
      <c r="M209" s="123">
        <v>0</v>
      </c>
      <c r="N209" s="124">
        <v>0</v>
      </c>
      <c r="O209" s="123" t="s">
        <v>466</v>
      </c>
      <c r="P209" s="124">
        <v>4</v>
      </c>
      <c r="Q209" s="123">
        <v>10</v>
      </c>
      <c r="R209" s="124">
        <v>14</v>
      </c>
      <c r="S209" s="123" t="s">
        <v>466</v>
      </c>
      <c r="T209" s="124" t="s">
        <v>466</v>
      </c>
      <c r="U209" s="123" t="s">
        <v>466</v>
      </c>
      <c r="V209" s="124" t="s">
        <v>466</v>
      </c>
      <c r="W209" s="123">
        <v>0</v>
      </c>
      <c r="X209" s="124">
        <v>0</v>
      </c>
      <c r="Y209" s="123">
        <v>62</v>
      </c>
      <c r="Z209" s="124">
        <v>82</v>
      </c>
    </row>
    <row r="210" spans="1:26" s="52" customFormat="1" ht="12.75" customHeight="1">
      <c r="A210" s="122">
        <v>1764</v>
      </c>
      <c r="B210" s="122" t="s">
        <v>303</v>
      </c>
      <c r="C210" s="123">
        <v>23</v>
      </c>
      <c r="D210" s="124">
        <v>32</v>
      </c>
      <c r="E210" s="123">
        <v>19</v>
      </c>
      <c r="F210" s="124">
        <v>31</v>
      </c>
      <c r="G210" s="123">
        <v>14</v>
      </c>
      <c r="H210" s="125">
        <v>19</v>
      </c>
      <c r="I210" s="123">
        <v>0</v>
      </c>
      <c r="J210" s="124">
        <v>0</v>
      </c>
      <c r="K210" s="123">
        <v>7</v>
      </c>
      <c r="L210" s="124">
        <v>10</v>
      </c>
      <c r="M210" s="123" t="s">
        <v>466</v>
      </c>
      <c r="N210" s="124">
        <v>4</v>
      </c>
      <c r="O210" s="123" t="s">
        <v>466</v>
      </c>
      <c r="P210" s="124" t="s">
        <v>466</v>
      </c>
      <c r="Q210" s="123">
        <v>0</v>
      </c>
      <c r="R210" s="124">
        <v>0</v>
      </c>
      <c r="S210" s="123" t="s">
        <v>466</v>
      </c>
      <c r="T210" s="124" t="s">
        <v>466</v>
      </c>
      <c r="U210" s="123">
        <v>0</v>
      </c>
      <c r="V210" s="124">
        <v>0</v>
      </c>
      <c r="W210" s="123">
        <v>0</v>
      </c>
      <c r="X210" s="124">
        <v>0</v>
      </c>
      <c r="Y210" s="123">
        <v>49</v>
      </c>
      <c r="Z210" s="124">
        <v>65</v>
      </c>
    </row>
    <row r="211" spans="1:26" s="52" customFormat="1" ht="12.75" customHeight="1">
      <c r="A211" s="122">
        <v>1765</v>
      </c>
      <c r="B211" s="122" t="s">
        <v>314</v>
      </c>
      <c r="C211" s="123">
        <v>24</v>
      </c>
      <c r="D211" s="124">
        <v>31</v>
      </c>
      <c r="E211" s="123">
        <v>18</v>
      </c>
      <c r="F211" s="124">
        <v>26</v>
      </c>
      <c r="G211" s="123">
        <v>13</v>
      </c>
      <c r="H211" s="125">
        <v>18</v>
      </c>
      <c r="I211" s="123">
        <v>0</v>
      </c>
      <c r="J211" s="124">
        <v>0</v>
      </c>
      <c r="K211" s="123">
        <v>0</v>
      </c>
      <c r="L211" s="124">
        <v>0</v>
      </c>
      <c r="M211" s="123" t="s">
        <v>466</v>
      </c>
      <c r="N211" s="124" t="s">
        <v>466</v>
      </c>
      <c r="O211" s="123" t="s">
        <v>466</v>
      </c>
      <c r="P211" s="124" t="s">
        <v>466</v>
      </c>
      <c r="Q211" s="123">
        <v>7</v>
      </c>
      <c r="R211" s="124">
        <v>9</v>
      </c>
      <c r="S211" s="123">
        <v>0</v>
      </c>
      <c r="T211" s="124" t="s">
        <v>466</v>
      </c>
      <c r="U211" s="123">
        <v>0</v>
      </c>
      <c r="V211" s="124">
        <v>0</v>
      </c>
      <c r="W211" s="123">
        <v>0</v>
      </c>
      <c r="X211" s="124">
        <v>0</v>
      </c>
      <c r="Y211" s="123">
        <v>47</v>
      </c>
      <c r="Z211" s="124">
        <v>57</v>
      </c>
    </row>
    <row r="212" spans="1:26" s="52" customFormat="1" ht="12.75" customHeight="1">
      <c r="A212" s="122">
        <v>1766</v>
      </c>
      <c r="B212" s="122" t="s">
        <v>311</v>
      </c>
      <c r="C212" s="123">
        <v>38</v>
      </c>
      <c r="D212" s="124">
        <v>61</v>
      </c>
      <c r="E212" s="123">
        <v>18</v>
      </c>
      <c r="F212" s="124">
        <v>27</v>
      </c>
      <c r="G212" s="123">
        <v>25</v>
      </c>
      <c r="H212" s="125">
        <v>28</v>
      </c>
      <c r="I212" s="123">
        <v>13</v>
      </c>
      <c r="J212" s="124">
        <v>17</v>
      </c>
      <c r="K212" s="123">
        <v>5</v>
      </c>
      <c r="L212" s="124">
        <v>9</v>
      </c>
      <c r="M212" s="123" t="s">
        <v>466</v>
      </c>
      <c r="N212" s="124" t="s">
        <v>466</v>
      </c>
      <c r="O212" s="123">
        <v>8</v>
      </c>
      <c r="P212" s="124">
        <v>9</v>
      </c>
      <c r="Q212" s="123">
        <v>10</v>
      </c>
      <c r="R212" s="124">
        <v>13</v>
      </c>
      <c r="S212" s="123" t="s">
        <v>466</v>
      </c>
      <c r="T212" s="124">
        <v>5</v>
      </c>
      <c r="U212" s="123">
        <v>0</v>
      </c>
      <c r="V212" s="124">
        <v>0</v>
      </c>
      <c r="W212" s="123">
        <v>0</v>
      </c>
      <c r="X212" s="124">
        <v>0</v>
      </c>
      <c r="Y212" s="123">
        <v>81</v>
      </c>
      <c r="Z212" s="124">
        <v>111</v>
      </c>
    </row>
    <row r="213" spans="1:26" s="52" customFormat="1" ht="12.75" customHeight="1">
      <c r="A213" s="122">
        <v>1780</v>
      </c>
      <c r="B213" s="122" t="s">
        <v>306</v>
      </c>
      <c r="C213" s="123">
        <v>214</v>
      </c>
      <c r="D213" s="124">
        <v>266</v>
      </c>
      <c r="E213" s="123">
        <v>106</v>
      </c>
      <c r="F213" s="124">
        <v>138</v>
      </c>
      <c r="G213" s="123">
        <v>149</v>
      </c>
      <c r="H213" s="125">
        <v>181</v>
      </c>
      <c r="I213" s="123">
        <v>28</v>
      </c>
      <c r="J213" s="124">
        <v>43</v>
      </c>
      <c r="K213" s="123">
        <v>39</v>
      </c>
      <c r="L213" s="124">
        <v>47</v>
      </c>
      <c r="M213" s="123">
        <v>25</v>
      </c>
      <c r="N213" s="124">
        <v>28</v>
      </c>
      <c r="O213" s="123">
        <v>73</v>
      </c>
      <c r="P213" s="124">
        <v>76</v>
      </c>
      <c r="Q213" s="123">
        <v>37</v>
      </c>
      <c r="R213" s="124">
        <v>55</v>
      </c>
      <c r="S213" s="123">
        <v>5</v>
      </c>
      <c r="T213" s="124">
        <v>26</v>
      </c>
      <c r="U213" s="123" t="s">
        <v>466</v>
      </c>
      <c r="V213" s="124">
        <v>5</v>
      </c>
      <c r="W213" s="123">
        <v>0</v>
      </c>
      <c r="X213" s="124">
        <v>0</v>
      </c>
      <c r="Y213" s="123">
        <v>511</v>
      </c>
      <c r="Z213" s="124">
        <v>618</v>
      </c>
    </row>
    <row r="214" spans="1:26" s="52" customFormat="1" ht="12.75" customHeight="1">
      <c r="A214" s="122">
        <v>1781</v>
      </c>
      <c r="B214" s="122" t="s">
        <v>308</v>
      </c>
      <c r="C214" s="123">
        <v>60</v>
      </c>
      <c r="D214" s="124">
        <v>82</v>
      </c>
      <c r="E214" s="123">
        <v>42</v>
      </c>
      <c r="F214" s="124">
        <v>60</v>
      </c>
      <c r="G214" s="123">
        <v>52</v>
      </c>
      <c r="H214" s="125">
        <v>64</v>
      </c>
      <c r="I214" s="123">
        <v>15</v>
      </c>
      <c r="J214" s="124">
        <v>19</v>
      </c>
      <c r="K214" s="123">
        <v>8</v>
      </c>
      <c r="L214" s="124">
        <v>10</v>
      </c>
      <c r="M214" s="123">
        <v>4</v>
      </c>
      <c r="N214" s="124">
        <v>6</v>
      </c>
      <c r="O214" s="123">
        <v>10</v>
      </c>
      <c r="P214" s="124">
        <v>12</v>
      </c>
      <c r="Q214" s="123">
        <v>15</v>
      </c>
      <c r="R214" s="124">
        <v>24</v>
      </c>
      <c r="S214" s="123" t="s">
        <v>466</v>
      </c>
      <c r="T214" s="124">
        <v>6</v>
      </c>
      <c r="U214" s="123" t="s">
        <v>466</v>
      </c>
      <c r="V214" s="124" t="s">
        <v>466</v>
      </c>
      <c r="W214" s="123">
        <v>15</v>
      </c>
      <c r="X214" s="124">
        <v>24</v>
      </c>
      <c r="Y214" s="123">
        <v>151</v>
      </c>
      <c r="Z214" s="124">
        <v>193</v>
      </c>
    </row>
    <row r="215" spans="1:26" s="52" customFormat="1" ht="12.75" customHeight="1">
      <c r="A215" s="122">
        <v>1782</v>
      </c>
      <c r="B215" s="122" t="s">
        <v>301</v>
      </c>
      <c r="C215" s="123">
        <v>14</v>
      </c>
      <c r="D215" s="124">
        <v>23</v>
      </c>
      <c r="E215" s="123">
        <v>27</v>
      </c>
      <c r="F215" s="124">
        <v>39</v>
      </c>
      <c r="G215" s="123">
        <v>18</v>
      </c>
      <c r="H215" s="125">
        <v>25</v>
      </c>
      <c r="I215" s="123">
        <v>0</v>
      </c>
      <c r="J215" s="124">
        <v>0</v>
      </c>
      <c r="K215" s="123">
        <v>27</v>
      </c>
      <c r="L215" s="124">
        <v>35</v>
      </c>
      <c r="M215" s="123">
        <v>9</v>
      </c>
      <c r="N215" s="124">
        <v>12</v>
      </c>
      <c r="O215" s="123">
        <v>10</v>
      </c>
      <c r="P215" s="124">
        <v>11</v>
      </c>
      <c r="Q215" s="123">
        <v>9</v>
      </c>
      <c r="R215" s="124">
        <v>17</v>
      </c>
      <c r="S215" s="123" t="s">
        <v>466</v>
      </c>
      <c r="T215" s="124">
        <v>9</v>
      </c>
      <c r="U215" s="123">
        <v>0</v>
      </c>
      <c r="V215" s="124">
        <v>0</v>
      </c>
      <c r="W215" s="123">
        <v>0</v>
      </c>
      <c r="X215" s="124">
        <v>0</v>
      </c>
      <c r="Y215" s="123">
        <v>75</v>
      </c>
      <c r="Z215" s="124">
        <v>94</v>
      </c>
    </row>
    <row r="216" spans="1:26" s="52" customFormat="1" ht="12.75" customHeight="1">
      <c r="A216" s="122">
        <v>1783</v>
      </c>
      <c r="B216" s="122" t="s">
        <v>304</v>
      </c>
      <c r="C216" s="123">
        <v>31</v>
      </c>
      <c r="D216" s="124">
        <v>42</v>
      </c>
      <c r="E216" s="123">
        <v>20</v>
      </c>
      <c r="F216" s="124">
        <v>28</v>
      </c>
      <c r="G216" s="123">
        <v>17</v>
      </c>
      <c r="H216" s="125">
        <v>23</v>
      </c>
      <c r="I216" s="123">
        <v>7</v>
      </c>
      <c r="J216" s="124">
        <v>9</v>
      </c>
      <c r="K216" s="123">
        <v>7</v>
      </c>
      <c r="L216" s="124">
        <v>9</v>
      </c>
      <c r="M216" s="123" t="s">
        <v>466</v>
      </c>
      <c r="N216" s="124" t="s">
        <v>466</v>
      </c>
      <c r="O216" s="123" t="s">
        <v>466</v>
      </c>
      <c r="P216" s="124" t="s">
        <v>466</v>
      </c>
      <c r="Q216" s="123">
        <v>11</v>
      </c>
      <c r="R216" s="124">
        <v>15</v>
      </c>
      <c r="S216" s="123">
        <v>0</v>
      </c>
      <c r="T216" s="124" t="s">
        <v>466</v>
      </c>
      <c r="U216" s="123">
        <v>0</v>
      </c>
      <c r="V216" s="124">
        <v>0</v>
      </c>
      <c r="W216" s="123">
        <v>0</v>
      </c>
      <c r="X216" s="124">
        <v>0</v>
      </c>
      <c r="Y216" s="123">
        <v>72</v>
      </c>
      <c r="Z216" s="124">
        <v>86</v>
      </c>
    </row>
    <row r="217" spans="1:26" s="52" customFormat="1" ht="12.75" customHeight="1">
      <c r="A217" s="122">
        <v>1784</v>
      </c>
      <c r="B217" s="122" t="s">
        <v>299</v>
      </c>
      <c r="C217" s="123">
        <v>82</v>
      </c>
      <c r="D217" s="124">
        <v>117</v>
      </c>
      <c r="E217" s="123">
        <v>29</v>
      </c>
      <c r="F217" s="124">
        <v>45</v>
      </c>
      <c r="G217" s="123">
        <v>25</v>
      </c>
      <c r="H217" s="125">
        <v>33</v>
      </c>
      <c r="I217" s="123">
        <v>13</v>
      </c>
      <c r="J217" s="124">
        <v>20</v>
      </c>
      <c r="K217" s="123">
        <v>0</v>
      </c>
      <c r="L217" s="124" t="s">
        <v>466</v>
      </c>
      <c r="M217" s="123" t="s">
        <v>466</v>
      </c>
      <c r="N217" s="124">
        <v>6</v>
      </c>
      <c r="O217" s="123">
        <v>7</v>
      </c>
      <c r="P217" s="124">
        <v>10</v>
      </c>
      <c r="Q217" s="123">
        <v>0</v>
      </c>
      <c r="R217" s="124">
        <v>0</v>
      </c>
      <c r="S217" s="123">
        <v>0</v>
      </c>
      <c r="T217" s="124" t="s">
        <v>466</v>
      </c>
      <c r="U217" s="123">
        <v>0</v>
      </c>
      <c r="V217" s="124">
        <v>0</v>
      </c>
      <c r="W217" s="123">
        <v>23</v>
      </c>
      <c r="X217" s="124">
        <v>32</v>
      </c>
      <c r="Y217" s="123">
        <v>151</v>
      </c>
      <c r="Z217" s="124">
        <v>205</v>
      </c>
    </row>
    <row r="218" spans="1:26" s="52" customFormat="1" ht="12.75" customHeight="1">
      <c r="A218" s="122">
        <v>1785</v>
      </c>
      <c r="B218" s="122" t="s">
        <v>312</v>
      </c>
      <c r="C218" s="123">
        <v>31</v>
      </c>
      <c r="D218" s="124">
        <v>47</v>
      </c>
      <c r="E218" s="123">
        <v>22</v>
      </c>
      <c r="F218" s="124">
        <v>28</v>
      </c>
      <c r="G218" s="123">
        <v>25</v>
      </c>
      <c r="H218" s="125">
        <v>30</v>
      </c>
      <c r="I218" s="123">
        <v>12</v>
      </c>
      <c r="J218" s="124">
        <v>16</v>
      </c>
      <c r="K218" s="123">
        <v>10</v>
      </c>
      <c r="L218" s="124">
        <v>11</v>
      </c>
      <c r="M218" s="123" t="s">
        <v>466</v>
      </c>
      <c r="N218" s="124" t="s">
        <v>466</v>
      </c>
      <c r="O218" s="123">
        <v>11</v>
      </c>
      <c r="P218" s="124">
        <v>12</v>
      </c>
      <c r="Q218" s="123">
        <v>0</v>
      </c>
      <c r="R218" s="124">
        <v>0</v>
      </c>
      <c r="S218" s="123" t="s">
        <v>466</v>
      </c>
      <c r="T218" s="124" t="s">
        <v>466</v>
      </c>
      <c r="U218" s="123">
        <v>0</v>
      </c>
      <c r="V218" s="124">
        <v>0</v>
      </c>
      <c r="W218" s="123">
        <v>0</v>
      </c>
      <c r="X218" s="124">
        <v>0</v>
      </c>
      <c r="Y218" s="123">
        <v>83</v>
      </c>
      <c r="Z218" s="124">
        <v>103</v>
      </c>
    </row>
    <row r="219" spans="1:26" s="52" customFormat="1" ht="12.75" customHeight="1">
      <c r="A219" s="118">
        <v>18</v>
      </c>
      <c r="B219" s="118" t="s">
        <v>315</v>
      </c>
      <c r="C219" s="119">
        <v>1057</v>
      </c>
      <c r="D219" s="120">
        <v>1294</v>
      </c>
      <c r="E219" s="119">
        <v>492</v>
      </c>
      <c r="F219" s="120">
        <v>641</v>
      </c>
      <c r="G219" s="119">
        <v>402</v>
      </c>
      <c r="H219" s="121">
        <v>507</v>
      </c>
      <c r="I219" s="119">
        <v>93</v>
      </c>
      <c r="J219" s="120">
        <v>100</v>
      </c>
      <c r="K219" s="119">
        <v>121</v>
      </c>
      <c r="L219" s="120">
        <v>148</v>
      </c>
      <c r="M219" s="119">
        <v>177</v>
      </c>
      <c r="N219" s="120">
        <v>214</v>
      </c>
      <c r="O219" s="119">
        <v>86</v>
      </c>
      <c r="P219" s="120">
        <v>103</v>
      </c>
      <c r="Q219" s="119">
        <v>72</v>
      </c>
      <c r="R219" s="120">
        <v>91</v>
      </c>
      <c r="S219" s="119">
        <v>29</v>
      </c>
      <c r="T219" s="120">
        <v>80</v>
      </c>
      <c r="U219" s="119">
        <v>7</v>
      </c>
      <c r="V219" s="120">
        <v>12</v>
      </c>
      <c r="W219" s="119">
        <v>10</v>
      </c>
      <c r="X219" s="120">
        <v>14</v>
      </c>
      <c r="Y219" s="119">
        <v>1877</v>
      </c>
      <c r="Z219" s="120">
        <v>2277</v>
      </c>
    </row>
    <row r="220" spans="1:26" ht="12.75" customHeight="1">
      <c r="A220" s="122">
        <v>1814</v>
      </c>
      <c r="B220" s="122" t="s">
        <v>323</v>
      </c>
      <c r="C220" s="123">
        <v>37</v>
      </c>
      <c r="D220" s="124">
        <v>43</v>
      </c>
      <c r="E220" s="123">
        <v>6</v>
      </c>
      <c r="F220" s="124">
        <v>13</v>
      </c>
      <c r="G220" s="123">
        <v>8</v>
      </c>
      <c r="H220" s="125">
        <v>11</v>
      </c>
      <c r="I220" s="123" t="s">
        <v>466</v>
      </c>
      <c r="J220" s="124" t="s">
        <v>466</v>
      </c>
      <c r="K220" s="123">
        <v>6</v>
      </c>
      <c r="L220" s="124">
        <v>7</v>
      </c>
      <c r="M220" s="123" t="s">
        <v>466</v>
      </c>
      <c r="N220" s="124">
        <v>4</v>
      </c>
      <c r="O220" s="123" t="s">
        <v>466</v>
      </c>
      <c r="P220" s="124">
        <v>0</v>
      </c>
      <c r="Q220" s="123" t="s">
        <v>466</v>
      </c>
      <c r="R220" s="124" t="s">
        <v>466</v>
      </c>
      <c r="S220" s="123">
        <v>0</v>
      </c>
      <c r="T220" s="124" t="s">
        <v>466</v>
      </c>
      <c r="U220" s="123">
        <v>0</v>
      </c>
      <c r="V220" s="124">
        <v>0</v>
      </c>
      <c r="W220" s="123">
        <v>0</v>
      </c>
      <c r="X220" s="124">
        <v>0</v>
      </c>
      <c r="Y220" s="123">
        <v>46</v>
      </c>
      <c r="Z220" s="124">
        <v>57</v>
      </c>
    </row>
    <row r="221" spans="1:26" s="52" customFormat="1" ht="12.75" customHeight="1">
      <c r="A221" s="122">
        <v>1860</v>
      </c>
      <c r="B221" s="122" t="s">
        <v>322</v>
      </c>
      <c r="C221" s="123">
        <v>20</v>
      </c>
      <c r="D221" s="124">
        <v>22</v>
      </c>
      <c r="E221" s="123">
        <v>7</v>
      </c>
      <c r="F221" s="124">
        <v>10</v>
      </c>
      <c r="G221" s="123">
        <v>11</v>
      </c>
      <c r="H221" s="125">
        <v>12</v>
      </c>
      <c r="I221" s="123">
        <v>0</v>
      </c>
      <c r="J221" s="124">
        <v>0</v>
      </c>
      <c r="K221" s="123">
        <v>5</v>
      </c>
      <c r="L221" s="124">
        <v>7</v>
      </c>
      <c r="M221" s="123" t="s">
        <v>466</v>
      </c>
      <c r="N221" s="124" t="s">
        <v>466</v>
      </c>
      <c r="O221" s="123">
        <v>0</v>
      </c>
      <c r="P221" s="124">
        <v>0</v>
      </c>
      <c r="Q221" s="123">
        <v>0</v>
      </c>
      <c r="R221" s="124">
        <v>0</v>
      </c>
      <c r="S221" s="123" t="s">
        <v>466</v>
      </c>
      <c r="T221" s="124">
        <v>5</v>
      </c>
      <c r="U221" s="123">
        <v>0</v>
      </c>
      <c r="V221" s="124">
        <v>0</v>
      </c>
      <c r="W221" s="123">
        <v>0</v>
      </c>
      <c r="X221" s="124">
        <v>0</v>
      </c>
      <c r="Y221" s="123">
        <v>34</v>
      </c>
      <c r="Z221" s="124">
        <v>39</v>
      </c>
    </row>
    <row r="222" spans="1:26" s="52" customFormat="1" ht="12.75" customHeight="1">
      <c r="A222" s="122">
        <v>1861</v>
      </c>
      <c r="B222" s="122" t="s">
        <v>318</v>
      </c>
      <c r="C222" s="123">
        <v>67</v>
      </c>
      <c r="D222" s="124">
        <v>81</v>
      </c>
      <c r="E222" s="123">
        <v>22</v>
      </c>
      <c r="F222" s="124">
        <v>34</v>
      </c>
      <c r="G222" s="123">
        <v>24</v>
      </c>
      <c r="H222" s="125">
        <v>35</v>
      </c>
      <c r="I222" s="123" t="s">
        <v>466</v>
      </c>
      <c r="J222" s="124" t="s">
        <v>466</v>
      </c>
      <c r="K222" s="123">
        <v>14</v>
      </c>
      <c r="L222" s="124">
        <v>15</v>
      </c>
      <c r="M222" s="123">
        <v>6</v>
      </c>
      <c r="N222" s="124">
        <v>7</v>
      </c>
      <c r="O222" s="123">
        <v>5</v>
      </c>
      <c r="P222" s="124">
        <v>12</v>
      </c>
      <c r="Q222" s="123">
        <v>5</v>
      </c>
      <c r="R222" s="124">
        <v>6</v>
      </c>
      <c r="S222" s="123">
        <v>4</v>
      </c>
      <c r="T222" s="124">
        <v>6</v>
      </c>
      <c r="U222" s="123">
        <v>0</v>
      </c>
      <c r="V222" s="124" t="s">
        <v>466</v>
      </c>
      <c r="W222" s="123">
        <v>8</v>
      </c>
      <c r="X222" s="124">
        <v>11</v>
      </c>
      <c r="Y222" s="123">
        <v>113</v>
      </c>
      <c r="Z222" s="124">
        <v>147</v>
      </c>
    </row>
    <row r="223" spans="1:26" s="52" customFormat="1" ht="12.75" customHeight="1">
      <c r="A223" s="122">
        <v>1862</v>
      </c>
      <c r="B223" s="122" t="s">
        <v>317</v>
      </c>
      <c r="C223" s="123">
        <v>28</v>
      </c>
      <c r="D223" s="124">
        <v>32</v>
      </c>
      <c r="E223" s="123">
        <v>9</v>
      </c>
      <c r="F223" s="124">
        <v>14</v>
      </c>
      <c r="G223" s="123">
        <v>16</v>
      </c>
      <c r="H223" s="125">
        <v>17</v>
      </c>
      <c r="I223" s="123">
        <v>56</v>
      </c>
      <c r="J223" s="124">
        <v>58</v>
      </c>
      <c r="K223" s="123">
        <v>28</v>
      </c>
      <c r="L223" s="124">
        <v>30</v>
      </c>
      <c r="M223" s="123">
        <v>12</v>
      </c>
      <c r="N223" s="124">
        <v>12</v>
      </c>
      <c r="O223" s="123">
        <v>18</v>
      </c>
      <c r="P223" s="124">
        <v>19</v>
      </c>
      <c r="Q223" s="123">
        <v>4</v>
      </c>
      <c r="R223" s="124">
        <v>6</v>
      </c>
      <c r="S223" s="123">
        <v>7</v>
      </c>
      <c r="T223" s="124">
        <v>12</v>
      </c>
      <c r="U223" s="123">
        <v>0</v>
      </c>
      <c r="V223" s="124">
        <v>0</v>
      </c>
      <c r="W223" s="123">
        <v>0</v>
      </c>
      <c r="X223" s="124">
        <v>0</v>
      </c>
      <c r="Y223" s="123">
        <v>132</v>
      </c>
      <c r="Z223" s="124">
        <v>143</v>
      </c>
    </row>
    <row r="224" spans="1:26" s="52" customFormat="1" ht="12.75" customHeight="1">
      <c r="A224" s="122">
        <v>1863</v>
      </c>
      <c r="B224" s="122" t="s">
        <v>319</v>
      </c>
      <c r="C224" s="123">
        <v>28</v>
      </c>
      <c r="D224" s="124">
        <v>33</v>
      </c>
      <c r="E224" s="123">
        <v>36</v>
      </c>
      <c r="F224" s="124">
        <v>47</v>
      </c>
      <c r="G224" s="123">
        <v>10</v>
      </c>
      <c r="H224" s="125">
        <v>18</v>
      </c>
      <c r="I224" s="123">
        <v>0</v>
      </c>
      <c r="J224" s="124">
        <v>0</v>
      </c>
      <c r="K224" s="123">
        <v>0</v>
      </c>
      <c r="L224" s="124">
        <v>0</v>
      </c>
      <c r="M224" s="123">
        <v>0</v>
      </c>
      <c r="N224" s="124" t="s">
        <v>466</v>
      </c>
      <c r="O224" s="123">
        <v>0</v>
      </c>
      <c r="P224" s="124">
        <v>0</v>
      </c>
      <c r="Q224" s="123">
        <v>4</v>
      </c>
      <c r="R224" s="124">
        <v>4</v>
      </c>
      <c r="S224" s="123">
        <v>0</v>
      </c>
      <c r="T224" s="124" t="s">
        <v>466</v>
      </c>
      <c r="U224" s="123">
        <v>0</v>
      </c>
      <c r="V224" s="124">
        <v>0</v>
      </c>
      <c r="W224" s="123">
        <v>0</v>
      </c>
      <c r="X224" s="124">
        <v>0</v>
      </c>
      <c r="Y224" s="123">
        <v>41</v>
      </c>
      <c r="Z224" s="124">
        <v>54</v>
      </c>
    </row>
    <row r="225" spans="1:26" s="52" customFormat="1" ht="12.75" customHeight="1">
      <c r="A225" s="122">
        <v>1864</v>
      </c>
      <c r="B225" s="122" t="s">
        <v>325</v>
      </c>
      <c r="C225" s="123">
        <v>16</v>
      </c>
      <c r="D225" s="124">
        <v>20</v>
      </c>
      <c r="E225" s="123">
        <v>13</v>
      </c>
      <c r="F225" s="124">
        <v>16</v>
      </c>
      <c r="G225" s="123">
        <v>11</v>
      </c>
      <c r="H225" s="125">
        <v>15</v>
      </c>
      <c r="I225" s="123" t="s">
        <v>466</v>
      </c>
      <c r="J225" s="124" t="s">
        <v>466</v>
      </c>
      <c r="K225" s="123">
        <v>0</v>
      </c>
      <c r="L225" s="124">
        <v>0</v>
      </c>
      <c r="M225" s="123">
        <v>0</v>
      </c>
      <c r="N225" s="124" t="s">
        <v>466</v>
      </c>
      <c r="O225" s="123" t="s">
        <v>466</v>
      </c>
      <c r="P225" s="124" t="s">
        <v>466</v>
      </c>
      <c r="Q225" s="123">
        <v>5</v>
      </c>
      <c r="R225" s="124">
        <v>9</v>
      </c>
      <c r="S225" s="123" t="s">
        <v>466</v>
      </c>
      <c r="T225" s="124" t="s">
        <v>466</v>
      </c>
      <c r="U225" s="123">
        <v>0</v>
      </c>
      <c r="V225" s="124">
        <v>0</v>
      </c>
      <c r="W225" s="123">
        <v>0</v>
      </c>
      <c r="X225" s="124">
        <v>0</v>
      </c>
      <c r="Y225" s="123">
        <v>39</v>
      </c>
      <c r="Z225" s="124">
        <v>47</v>
      </c>
    </row>
    <row r="226" spans="1:26" s="52" customFormat="1" ht="12.75" customHeight="1">
      <c r="A226" s="122">
        <v>1880</v>
      </c>
      <c r="B226" s="122" t="s">
        <v>327</v>
      </c>
      <c r="C226" s="123">
        <v>604</v>
      </c>
      <c r="D226" s="124">
        <v>725</v>
      </c>
      <c r="E226" s="123">
        <v>288</v>
      </c>
      <c r="F226" s="124">
        <v>353</v>
      </c>
      <c r="G226" s="123">
        <v>201</v>
      </c>
      <c r="H226" s="125">
        <v>240</v>
      </c>
      <c r="I226" s="123" t="s">
        <v>466</v>
      </c>
      <c r="J226" s="124" t="s">
        <v>466</v>
      </c>
      <c r="K226" s="123">
        <v>49</v>
      </c>
      <c r="L226" s="124">
        <v>65</v>
      </c>
      <c r="M226" s="123">
        <v>130</v>
      </c>
      <c r="N226" s="124">
        <v>156</v>
      </c>
      <c r="O226" s="123">
        <v>34</v>
      </c>
      <c r="P226" s="124">
        <v>38</v>
      </c>
      <c r="Q226" s="123">
        <v>31</v>
      </c>
      <c r="R226" s="124">
        <v>34</v>
      </c>
      <c r="S226" s="123">
        <v>10</v>
      </c>
      <c r="T226" s="124">
        <v>32</v>
      </c>
      <c r="U226" s="123">
        <v>6</v>
      </c>
      <c r="V226" s="124">
        <v>9</v>
      </c>
      <c r="W226" s="123">
        <v>0</v>
      </c>
      <c r="X226" s="124">
        <v>0</v>
      </c>
      <c r="Y226" s="123">
        <v>992</v>
      </c>
      <c r="Z226" s="124">
        <v>1181</v>
      </c>
    </row>
    <row r="227" spans="1:26" s="52" customFormat="1" ht="12.75" customHeight="1">
      <c r="A227" s="122">
        <v>1881</v>
      </c>
      <c r="B227" s="122" t="s">
        <v>321</v>
      </c>
      <c r="C227" s="123">
        <v>52</v>
      </c>
      <c r="D227" s="124">
        <v>74</v>
      </c>
      <c r="E227" s="123">
        <v>21</v>
      </c>
      <c r="F227" s="124">
        <v>28</v>
      </c>
      <c r="G227" s="123">
        <v>28</v>
      </c>
      <c r="H227" s="125">
        <v>40</v>
      </c>
      <c r="I227" s="123" t="s">
        <v>466</v>
      </c>
      <c r="J227" s="124" t="s">
        <v>466</v>
      </c>
      <c r="K227" s="123">
        <v>0</v>
      </c>
      <c r="L227" s="124">
        <v>0</v>
      </c>
      <c r="M227" s="123">
        <v>7</v>
      </c>
      <c r="N227" s="124">
        <v>8</v>
      </c>
      <c r="O227" s="123" t="s">
        <v>466</v>
      </c>
      <c r="P227" s="124" t="s">
        <v>466</v>
      </c>
      <c r="Q227" s="123" t="s">
        <v>466</v>
      </c>
      <c r="R227" s="124" t="s">
        <v>466</v>
      </c>
      <c r="S227" s="123">
        <v>0</v>
      </c>
      <c r="T227" s="124" t="s">
        <v>466</v>
      </c>
      <c r="U227" s="123" t="s">
        <v>466</v>
      </c>
      <c r="V227" s="124" t="s">
        <v>466</v>
      </c>
      <c r="W227" s="123">
        <v>0</v>
      </c>
      <c r="X227" s="124">
        <v>0</v>
      </c>
      <c r="Y227" s="123">
        <v>88</v>
      </c>
      <c r="Z227" s="124">
        <v>125</v>
      </c>
    </row>
    <row r="228" spans="1:26" s="52" customFormat="1" ht="12.75" customHeight="1">
      <c r="A228" s="122">
        <v>1882</v>
      </c>
      <c r="B228" s="122" t="s">
        <v>316</v>
      </c>
      <c r="C228" s="123">
        <v>33</v>
      </c>
      <c r="D228" s="124">
        <v>39</v>
      </c>
      <c r="E228" s="123">
        <v>12</v>
      </c>
      <c r="F228" s="124">
        <v>14</v>
      </c>
      <c r="G228" s="123">
        <v>16</v>
      </c>
      <c r="H228" s="125">
        <v>21</v>
      </c>
      <c r="I228" s="123">
        <v>12</v>
      </c>
      <c r="J228" s="124">
        <v>14</v>
      </c>
      <c r="K228" s="123">
        <v>5</v>
      </c>
      <c r="L228" s="124">
        <v>7</v>
      </c>
      <c r="M228" s="123" t="s">
        <v>466</v>
      </c>
      <c r="N228" s="124" t="s">
        <v>466</v>
      </c>
      <c r="O228" s="123">
        <v>4</v>
      </c>
      <c r="P228" s="124">
        <v>5</v>
      </c>
      <c r="Q228" s="123">
        <v>9</v>
      </c>
      <c r="R228" s="124">
        <v>10</v>
      </c>
      <c r="S228" s="123" t="s">
        <v>466</v>
      </c>
      <c r="T228" s="124" t="s">
        <v>466</v>
      </c>
      <c r="U228" s="123">
        <v>0</v>
      </c>
      <c r="V228" s="124">
        <v>0</v>
      </c>
      <c r="W228" s="123">
        <v>0</v>
      </c>
      <c r="X228" s="124">
        <v>0</v>
      </c>
      <c r="Y228" s="123">
        <v>69</v>
      </c>
      <c r="Z228" s="124">
        <v>80</v>
      </c>
    </row>
    <row r="229" spans="1:26" s="52" customFormat="1" ht="12.75" customHeight="1">
      <c r="A229" s="122">
        <v>1883</v>
      </c>
      <c r="B229" s="122" t="s">
        <v>320</v>
      </c>
      <c r="C229" s="123">
        <v>57</v>
      </c>
      <c r="D229" s="124">
        <v>88</v>
      </c>
      <c r="E229" s="123">
        <v>28</v>
      </c>
      <c r="F229" s="124">
        <v>49</v>
      </c>
      <c r="G229" s="123">
        <v>31</v>
      </c>
      <c r="H229" s="125">
        <v>45</v>
      </c>
      <c r="I229" s="123">
        <v>0</v>
      </c>
      <c r="J229" s="124">
        <v>0</v>
      </c>
      <c r="K229" s="123" t="s">
        <v>466</v>
      </c>
      <c r="L229" s="124" t="s">
        <v>466</v>
      </c>
      <c r="M229" s="123">
        <v>0</v>
      </c>
      <c r="N229" s="124">
        <v>0</v>
      </c>
      <c r="O229" s="123">
        <v>12</v>
      </c>
      <c r="P229" s="124">
        <v>15</v>
      </c>
      <c r="Q229" s="123">
        <v>5</v>
      </c>
      <c r="R229" s="124">
        <v>10</v>
      </c>
      <c r="S229" s="123" t="s">
        <v>466</v>
      </c>
      <c r="T229" s="124">
        <v>6</v>
      </c>
      <c r="U229" s="123">
        <v>0</v>
      </c>
      <c r="V229" s="124" t="s">
        <v>466</v>
      </c>
      <c r="W229" s="123" t="s">
        <v>466</v>
      </c>
      <c r="X229" s="124" t="s">
        <v>466</v>
      </c>
      <c r="Y229" s="123">
        <v>123</v>
      </c>
      <c r="Z229" s="124">
        <v>173</v>
      </c>
    </row>
    <row r="230" spans="1:26" s="52" customFormat="1" ht="12.75" customHeight="1">
      <c r="A230" s="122">
        <v>1884</v>
      </c>
      <c r="B230" s="122" t="s">
        <v>326</v>
      </c>
      <c r="C230" s="123">
        <v>35</v>
      </c>
      <c r="D230" s="124">
        <v>43</v>
      </c>
      <c r="E230" s="123">
        <v>18</v>
      </c>
      <c r="F230" s="124">
        <v>23</v>
      </c>
      <c r="G230" s="123">
        <v>21</v>
      </c>
      <c r="H230" s="125">
        <v>22</v>
      </c>
      <c r="I230" s="123">
        <v>4</v>
      </c>
      <c r="J230" s="124">
        <v>4</v>
      </c>
      <c r="K230" s="123">
        <v>7</v>
      </c>
      <c r="L230" s="124">
        <v>9</v>
      </c>
      <c r="M230" s="123" t="s">
        <v>466</v>
      </c>
      <c r="N230" s="124">
        <v>4</v>
      </c>
      <c r="O230" s="123" t="s">
        <v>466</v>
      </c>
      <c r="P230" s="124" t="s">
        <v>466</v>
      </c>
      <c r="Q230" s="123">
        <v>6</v>
      </c>
      <c r="R230" s="124">
        <v>7</v>
      </c>
      <c r="S230" s="123">
        <v>0</v>
      </c>
      <c r="T230" s="124">
        <v>0</v>
      </c>
      <c r="U230" s="123">
        <v>0</v>
      </c>
      <c r="V230" s="124" t="s">
        <v>466</v>
      </c>
      <c r="W230" s="123">
        <v>0</v>
      </c>
      <c r="X230" s="124">
        <v>0</v>
      </c>
      <c r="Y230" s="123">
        <v>67</v>
      </c>
      <c r="Z230" s="124">
        <v>75</v>
      </c>
    </row>
    <row r="231" spans="1:26" s="52" customFormat="1" ht="12.75" customHeight="1">
      <c r="A231" s="122">
        <v>1885</v>
      </c>
      <c r="B231" s="122" t="s">
        <v>324</v>
      </c>
      <c r="C231" s="123">
        <v>81</v>
      </c>
      <c r="D231" s="124">
        <v>100</v>
      </c>
      <c r="E231" s="123">
        <v>33</v>
      </c>
      <c r="F231" s="124">
        <v>44</v>
      </c>
      <c r="G231" s="123">
        <v>25</v>
      </c>
      <c r="H231" s="125">
        <v>33</v>
      </c>
      <c r="I231" s="123">
        <v>14</v>
      </c>
      <c r="J231" s="124">
        <v>16</v>
      </c>
      <c r="K231" s="123">
        <v>4</v>
      </c>
      <c r="L231" s="124">
        <v>5</v>
      </c>
      <c r="M231" s="123">
        <v>14</v>
      </c>
      <c r="N231" s="124">
        <v>17</v>
      </c>
      <c r="O231" s="123">
        <v>6</v>
      </c>
      <c r="P231" s="124">
        <v>7</v>
      </c>
      <c r="Q231" s="123">
        <v>0</v>
      </c>
      <c r="R231" s="124">
        <v>0</v>
      </c>
      <c r="S231" s="123" t="s">
        <v>466</v>
      </c>
      <c r="T231" s="124">
        <v>11</v>
      </c>
      <c r="U231" s="123">
        <v>0</v>
      </c>
      <c r="V231" s="124">
        <v>0</v>
      </c>
      <c r="W231" s="123">
        <v>0</v>
      </c>
      <c r="X231" s="124">
        <v>0</v>
      </c>
      <c r="Y231" s="123">
        <v>135</v>
      </c>
      <c r="Z231" s="124">
        <v>167</v>
      </c>
    </row>
    <row r="232" spans="1:26" s="52" customFormat="1" ht="12.75" customHeight="1">
      <c r="A232" s="118">
        <v>19</v>
      </c>
      <c r="B232" s="118" t="s">
        <v>500</v>
      </c>
      <c r="C232" s="119">
        <v>812</v>
      </c>
      <c r="D232" s="120">
        <v>1047</v>
      </c>
      <c r="E232" s="119">
        <v>426</v>
      </c>
      <c r="F232" s="120">
        <v>568</v>
      </c>
      <c r="G232" s="119">
        <v>351</v>
      </c>
      <c r="H232" s="121">
        <v>443</v>
      </c>
      <c r="I232" s="119">
        <v>198</v>
      </c>
      <c r="J232" s="120">
        <v>257</v>
      </c>
      <c r="K232" s="119">
        <v>176</v>
      </c>
      <c r="L232" s="120">
        <v>226</v>
      </c>
      <c r="M232" s="119">
        <v>233</v>
      </c>
      <c r="N232" s="120">
        <v>304</v>
      </c>
      <c r="O232" s="119">
        <v>193</v>
      </c>
      <c r="P232" s="120">
        <v>223</v>
      </c>
      <c r="Q232" s="119">
        <v>86</v>
      </c>
      <c r="R232" s="120">
        <v>114</v>
      </c>
      <c r="S232" s="119">
        <v>11</v>
      </c>
      <c r="T232" s="120">
        <v>54</v>
      </c>
      <c r="U232" s="119">
        <v>21</v>
      </c>
      <c r="V232" s="120">
        <v>24</v>
      </c>
      <c r="W232" s="119" t="s">
        <v>466</v>
      </c>
      <c r="X232" s="120" t="s">
        <v>466</v>
      </c>
      <c r="Y232" s="119">
        <v>1711</v>
      </c>
      <c r="Z232" s="120">
        <v>2078</v>
      </c>
    </row>
    <row r="233" spans="1:26" ht="12.75" customHeight="1">
      <c r="A233" s="122">
        <v>1904</v>
      </c>
      <c r="B233" s="122" t="s">
        <v>336</v>
      </c>
      <c r="C233" s="123">
        <v>0</v>
      </c>
      <c r="D233" s="124">
        <v>16</v>
      </c>
      <c r="E233" s="123">
        <v>9</v>
      </c>
      <c r="F233" s="124">
        <v>15</v>
      </c>
      <c r="G233" s="123">
        <v>11</v>
      </c>
      <c r="H233" s="125">
        <v>12</v>
      </c>
      <c r="I233" s="123">
        <v>0</v>
      </c>
      <c r="J233" s="124">
        <v>0</v>
      </c>
      <c r="K233" s="123">
        <v>0</v>
      </c>
      <c r="L233" s="124" t="s">
        <v>466</v>
      </c>
      <c r="M233" s="123">
        <v>33</v>
      </c>
      <c r="N233" s="124">
        <v>35</v>
      </c>
      <c r="O233" s="123">
        <v>0</v>
      </c>
      <c r="P233" s="124" t="s">
        <v>466</v>
      </c>
      <c r="Q233" s="123">
        <v>4</v>
      </c>
      <c r="R233" s="124">
        <v>4</v>
      </c>
      <c r="S233" s="123">
        <v>0</v>
      </c>
      <c r="T233" s="124">
        <v>0</v>
      </c>
      <c r="U233" s="123">
        <v>0</v>
      </c>
      <c r="V233" s="124">
        <v>0</v>
      </c>
      <c r="W233" s="123">
        <v>0</v>
      </c>
      <c r="X233" s="124">
        <v>0</v>
      </c>
      <c r="Y233" s="123">
        <v>43</v>
      </c>
      <c r="Z233" s="124">
        <v>46</v>
      </c>
    </row>
    <row r="234" spans="1:26" s="52" customFormat="1" ht="12.75" customHeight="1">
      <c r="A234" s="122">
        <v>1907</v>
      </c>
      <c r="B234" s="122" t="s">
        <v>337</v>
      </c>
      <c r="C234" s="123">
        <v>10</v>
      </c>
      <c r="D234" s="124">
        <v>16</v>
      </c>
      <c r="E234" s="123">
        <v>9</v>
      </c>
      <c r="F234" s="124">
        <v>12</v>
      </c>
      <c r="G234" s="123">
        <v>16</v>
      </c>
      <c r="H234" s="125">
        <v>19</v>
      </c>
      <c r="I234" s="123">
        <v>10</v>
      </c>
      <c r="J234" s="124">
        <v>11</v>
      </c>
      <c r="K234" s="123" t="s">
        <v>466</v>
      </c>
      <c r="L234" s="124" t="s">
        <v>466</v>
      </c>
      <c r="M234" s="123">
        <v>0</v>
      </c>
      <c r="N234" s="124">
        <v>0</v>
      </c>
      <c r="O234" s="123" t="s">
        <v>466</v>
      </c>
      <c r="P234" s="124">
        <v>5</v>
      </c>
      <c r="Q234" s="123">
        <v>8</v>
      </c>
      <c r="R234" s="124">
        <v>8</v>
      </c>
      <c r="S234" s="123" t="s">
        <v>466</v>
      </c>
      <c r="T234" s="124" t="s">
        <v>466</v>
      </c>
      <c r="U234" s="123">
        <v>0</v>
      </c>
      <c r="V234" s="124">
        <v>0</v>
      </c>
      <c r="W234" s="123">
        <v>0</v>
      </c>
      <c r="X234" s="124">
        <v>0</v>
      </c>
      <c r="Y234" s="123">
        <v>38</v>
      </c>
      <c r="Z234" s="124">
        <v>48</v>
      </c>
    </row>
    <row r="235" spans="1:26" s="52" customFormat="1" ht="12.75" customHeight="1">
      <c r="A235" s="122">
        <v>1960</v>
      </c>
      <c r="B235" s="122" t="s">
        <v>332</v>
      </c>
      <c r="C235" s="123">
        <v>20</v>
      </c>
      <c r="D235" s="124">
        <v>25</v>
      </c>
      <c r="E235" s="123">
        <v>16</v>
      </c>
      <c r="F235" s="124">
        <v>26</v>
      </c>
      <c r="G235" s="123">
        <v>16</v>
      </c>
      <c r="H235" s="125">
        <v>19</v>
      </c>
      <c r="I235" s="123" t="s">
        <v>466</v>
      </c>
      <c r="J235" s="124">
        <v>4</v>
      </c>
      <c r="K235" s="123">
        <v>7</v>
      </c>
      <c r="L235" s="124">
        <v>12</v>
      </c>
      <c r="M235" s="123">
        <v>0</v>
      </c>
      <c r="N235" s="124">
        <v>0</v>
      </c>
      <c r="O235" s="123">
        <v>6</v>
      </c>
      <c r="P235" s="124">
        <v>6</v>
      </c>
      <c r="Q235" s="123">
        <v>10</v>
      </c>
      <c r="R235" s="124">
        <v>14</v>
      </c>
      <c r="S235" s="123">
        <v>0</v>
      </c>
      <c r="T235" s="124" t="s">
        <v>466</v>
      </c>
      <c r="U235" s="123">
        <v>0</v>
      </c>
      <c r="V235" s="124">
        <v>0</v>
      </c>
      <c r="W235" s="123">
        <v>0</v>
      </c>
      <c r="X235" s="124">
        <v>0</v>
      </c>
      <c r="Y235" s="123">
        <v>53</v>
      </c>
      <c r="Z235" s="124">
        <v>70</v>
      </c>
    </row>
    <row r="236" spans="1:26" s="52" customFormat="1" ht="12.75" customHeight="1">
      <c r="A236" s="122">
        <v>1961</v>
      </c>
      <c r="B236" s="122" t="s">
        <v>331</v>
      </c>
      <c r="C236" s="123">
        <v>58</v>
      </c>
      <c r="D236" s="124">
        <v>75</v>
      </c>
      <c r="E236" s="123">
        <v>20</v>
      </c>
      <c r="F236" s="124">
        <v>34</v>
      </c>
      <c r="G236" s="123">
        <v>26</v>
      </c>
      <c r="H236" s="125">
        <v>34</v>
      </c>
      <c r="I236" s="123">
        <v>18</v>
      </c>
      <c r="J236" s="124">
        <v>27</v>
      </c>
      <c r="K236" s="123">
        <v>5</v>
      </c>
      <c r="L236" s="124">
        <v>6</v>
      </c>
      <c r="M236" s="123">
        <v>0</v>
      </c>
      <c r="N236" s="124" t="s">
        <v>466</v>
      </c>
      <c r="O236" s="123">
        <v>10</v>
      </c>
      <c r="P236" s="124">
        <v>12</v>
      </c>
      <c r="Q236" s="123">
        <v>0</v>
      </c>
      <c r="R236" s="124">
        <v>0</v>
      </c>
      <c r="S236" s="123" t="s">
        <v>466</v>
      </c>
      <c r="T236" s="124" t="s">
        <v>466</v>
      </c>
      <c r="U236" s="123" t="s">
        <v>466</v>
      </c>
      <c r="V236" s="124" t="s">
        <v>466</v>
      </c>
      <c r="W236" s="123">
        <v>0</v>
      </c>
      <c r="X236" s="124">
        <v>0</v>
      </c>
      <c r="Y236" s="123">
        <v>103</v>
      </c>
      <c r="Z236" s="124">
        <v>132</v>
      </c>
    </row>
    <row r="237" spans="1:26" s="52" customFormat="1" ht="12.75" customHeight="1">
      <c r="A237" s="122">
        <v>1962</v>
      </c>
      <c r="B237" s="122" t="s">
        <v>334</v>
      </c>
      <c r="C237" s="123">
        <v>0</v>
      </c>
      <c r="D237" s="124" t="s">
        <v>466</v>
      </c>
      <c r="E237" s="123">
        <v>7</v>
      </c>
      <c r="F237" s="124">
        <v>8</v>
      </c>
      <c r="G237" s="123">
        <v>16</v>
      </c>
      <c r="H237" s="125">
        <v>20</v>
      </c>
      <c r="I237" s="123">
        <v>0</v>
      </c>
      <c r="J237" s="124">
        <v>0</v>
      </c>
      <c r="K237" s="123">
        <v>0</v>
      </c>
      <c r="L237" s="124">
        <v>0</v>
      </c>
      <c r="M237" s="123">
        <v>0</v>
      </c>
      <c r="N237" s="124" t="s">
        <v>466</v>
      </c>
      <c r="O237" s="123" t="s">
        <v>466</v>
      </c>
      <c r="P237" s="124" t="s">
        <v>466</v>
      </c>
      <c r="Q237" s="123">
        <v>5</v>
      </c>
      <c r="R237" s="124">
        <v>4</v>
      </c>
      <c r="S237" s="123" t="s">
        <v>466</v>
      </c>
      <c r="T237" s="124" t="s">
        <v>466</v>
      </c>
      <c r="U237" s="123">
        <v>0</v>
      </c>
      <c r="V237" s="124">
        <v>0</v>
      </c>
      <c r="W237" s="123">
        <v>0</v>
      </c>
      <c r="X237" s="124">
        <v>0</v>
      </c>
      <c r="Y237" s="123">
        <v>21</v>
      </c>
      <c r="Z237" s="124">
        <v>25</v>
      </c>
    </row>
    <row r="238" spans="1:26" s="52" customFormat="1" ht="12.75" customHeight="1">
      <c r="A238" s="122">
        <v>1980</v>
      </c>
      <c r="B238" s="122" t="s">
        <v>338</v>
      </c>
      <c r="C238" s="123">
        <v>481</v>
      </c>
      <c r="D238" s="124">
        <v>611</v>
      </c>
      <c r="E238" s="123">
        <v>266</v>
      </c>
      <c r="F238" s="124">
        <v>326</v>
      </c>
      <c r="G238" s="123">
        <v>155</v>
      </c>
      <c r="H238" s="125">
        <v>186</v>
      </c>
      <c r="I238" s="123">
        <v>154</v>
      </c>
      <c r="J238" s="124">
        <v>193</v>
      </c>
      <c r="K238" s="123">
        <v>106</v>
      </c>
      <c r="L238" s="124">
        <v>129</v>
      </c>
      <c r="M238" s="123">
        <v>182</v>
      </c>
      <c r="N238" s="124">
        <v>233</v>
      </c>
      <c r="O238" s="123">
        <v>104</v>
      </c>
      <c r="P238" s="124">
        <v>121</v>
      </c>
      <c r="Q238" s="123">
        <v>52</v>
      </c>
      <c r="R238" s="124">
        <v>69</v>
      </c>
      <c r="S238" s="123" t="s">
        <v>466</v>
      </c>
      <c r="T238" s="124">
        <v>18</v>
      </c>
      <c r="U238" s="123">
        <v>7</v>
      </c>
      <c r="V238" s="124">
        <v>8</v>
      </c>
      <c r="W238" s="123" t="s">
        <v>466</v>
      </c>
      <c r="X238" s="124" t="s">
        <v>466</v>
      </c>
      <c r="Y238" s="123">
        <v>993</v>
      </c>
      <c r="Z238" s="124">
        <v>1193</v>
      </c>
    </row>
    <row r="239" spans="1:26" s="52" customFormat="1" ht="12.75" customHeight="1">
      <c r="A239" s="122">
        <v>1981</v>
      </c>
      <c r="B239" s="122" t="s">
        <v>335</v>
      </c>
      <c r="C239" s="123">
        <v>55</v>
      </c>
      <c r="D239" s="124">
        <v>65</v>
      </c>
      <c r="E239" s="123">
        <v>29</v>
      </c>
      <c r="F239" s="124">
        <v>47</v>
      </c>
      <c r="G239" s="123">
        <v>36</v>
      </c>
      <c r="H239" s="125">
        <v>56</v>
      </c>
      <c r="I239" s="123">
        <v>14</v>
      </c>
      <c r="J239" s="124">
        <v>21</v>
      </c>
      <c r="K239" s="123">
        <v>22</v>
      </c>
      <c r="L239" s="124">
        <v>28</v>
      </c>
      <c r="M239" s="123">
        <v>9</v>
      </c>
      <c r="N239" s="124">
        <v>17</v>
      </c>
      <c r="O239" s="123">
        <v>10</v>
      </c>
      <c r="P239" s="124">
        <v>13</v>
      </c>
      <c r="Q239" s="123">
        <v>0</v>
      </c>
      <c r="R239" s="124">
        <v>0</v>
      </c>
      <c r="S239" s="123">
        <v>0</v>
      </c>
      <c r="T239" s="124" t="s">
        <v>466</v>
      </c>
      <c r="U239" s="123" t="s">
        <v>466</v>
      </c>
      <c r="V239" s="124" t="s">
        <v>466</v>
      </c>
      <c r="W239" s="123">
        <v>0</v>
      </c>
      <c r="X239" s="124">
        <v>0</v>
      </c>
      <c r="Y239" s="123">
        <v>132</v>
      </c>
      <c r="Z239" s="124">
        <v>161</v>
      </c>
    </row>
    <row r="240" spans="1:26" s="52" customFormat="1" ht="12.75" customHeight="1">
      <c r="A240" s="122">
        <v>1982</v>
      </c>
      <c r="B240" s="122" t="s">
        <v>330</v>
      </c>
      <c r="C240" s="123">
        <v>52</v>
      </c>
      <c r="D240" s="124">
        <v>64</v>
      </c>
      <c r="E240" s="123">
        <v>16</v>
      </c>
      <c r="F240" s="124">
        <v>26</v>
      </c>
      <c r="G240" s="123">
        <v>20</v>
      </c>
      <c r="H240" s="125">
        <v>25</v>
      </c>
      <c r="I240" s="123">
        <v>0</v>
      </c>
      <c r="J240" s="124">
        <v>0</v>
      </c>
      <c r="K240" s="123">
        <v>9</v>
      </c>
      <c r="L240" s="124">
        <v>11</v>
      </c>
      <c r="M240" s="123" t="s">
        <v>466</v>
      </c>
      <c r="N240" s="124">
        <v>4</v>
      </c>
      <c r="O240" s="123">
        <v>18</v>
      </c>
      <c r="P240" s="124">
        <v>19</v>
      </c>
      <c r="Q240" s="123" t="s">
        <v>466</v>
      </c>
      <c r="R240" s="124">
        <v>4</v>
      </c>
      <c r="S240" s="123" t="s">
        <v>466</v>
      </c>
      <c r="T240" s="124">
        <v>7</v>
      </c>
      <c r="U240" s="123">
        <v>0</v>
      </c>
      <c r="V240" s="124">
        <v>0</v>
      </c>
      <c r="W240" s="123">
        <v>0</v>
      </c>
      <c r="X240" s="124">
        <v>0</v>
      </c>
      <c r="Y240" s="123">
        <v>96</v>
      </c>
      <c r="Z240" s="124">
        <v>113</v>
      </c>
    </row>
    <row r="241" spans="1:26" s="52" customFormat="1" ht="12.75" customHeight="1">
      <c r="A241" s="122">
        <v>1983</v>
      </c>
      <c r="B241" s="122" t="s">
        <v>333</v>
      </c>
      <c r="C241" s="123">
        <v>107</v>
      </c>
      <c r="D241" s="124">
        <v>131</v>
      </c>
      <c r="E241" s="123">
        <v>24</v>
      </c>
      <c r="F241" s="124">
        <v>38</v>
      </c>
      <c r="G241" s="123">
        <v>31</v>
      </c>
      <c r="H241" s="125">
        <v>42</v>
      </c>
      <c r="I241" s="123">
        <v>0</v>
      </c>
      <c r="J241" s="124">
        <v>0</v>
      </c>
      <c r="K241" s="123">
        <v>19</v>
      </c>
      <c r="L241" s="124">
        <v>26</v>
      </c>
      <c r="M241" s="123">
        <v>7</v>
      </c>
      <c r="N241" s="124">
        <v>12</v>
      </c>
      <c r="O241" s="123">
        <v>31</v>
      </c>
      <c r="P241" s="124">
        <v>34</v>
      </c>
      <c r="Q241" s="123">
        <v>6</v>
      </c>
      <c r="R241" s="124">
        <v>11</v>
      </c>
      <c r="S241" s="123" t="s">
        <v>466</v>
      </c>
      <c r="T241" s="124">
        <v>16</v>
      </c>
      <c r="U241" s="123">
        <v>11</v>
      </c>
      <c r="V241" s="124">
        <v>13</v>
      </c>
      <c r="W241" s="123">
        <v>0</v>
      </c>
      <c r="X241" s="124">
        <v>0</v>
      </c>
      <c r="Y241" s="123">
        <v>163</v>
      </c>
      <c r="Z241" s="124">
        <v>198</v>
      </c>
    </row>
    <row r="242" spans="1:26" s="52" customFormat="1" ht="12.75" customHeight="1">
      <c r="A242" s="122">
        <v>1984</v>
      </c>
      <c r="B242" s="122" t="s">
        <v>329</v>
      </c>
      <c r="C242" s="123">
        <v>29</v>
      </c>
      <c r="D242" s="124">
        <v>43</v>
      </c>
      <c r="E242" s="123">
        <v>30</v>
      </c>
      <c r="F242" s="124">
        <v>36</v>
      </c>
      <c r="G242" s="123">
        <v>24</v>
      </c>
      <c r="H242" s="125">
        <v>30</v>
      </c>
      <c r="I242" s="123">
        <v>0</v>
      </c>
      <c r="J242" s="124" t="s">
        <v>466</v>
      </c>
      <c r="K242" s="123">
        <v>7</v>
      </c>
      <c r="L242" s="124">
        <v>11</v>
      </c>
      <c r="M242" s="123">
        <v>0</v>
      </c>
      <c r="N242" s="124">
        <v>0</v>
      </c>
      <c r="O242" s="123">
        <v>10</v>
      </c>
      <c r="P242" s="124">
        <v>10</v>
      </c>
      <c r="Q242" s="123">
        <v>0</v>
      </c>
      <c r="R242" s="124">
        <v>0</v>
      </c>
      <c r="S242" s="123">
        <v>0</v>
      </c>
      <c r="T242" s="124" t="s">
        <v>466</v>
      </c>
      <c r="U242" s="123">
        <v>0</v>
      </c>
      <c r="V242" s="124">
        <v>0</v>
      </c>
      <c r="W242" s="123">
        <v>0</v>
      </c>
      <c r="X242" s="124">
        <v>0</v>
      </c>
      <c r="Y242" s="123">
        <v>69</v>
      </c>
      <c r="Z242" s="124">
        <v>92</v>
      </c>
    </row>
    <row r="243" spans="1:26" s="52" customFormat="1" ht="12.75" customHeight="1">
      <c r="A243" s="118">
        <v>20</v>
      </c>
      <c r="B243" s="118" t="s">
        <v>339</v>
      </c>
      <c r="C243" s="119">
        <v>984</v>
      </c>
      <c r="D243" s="120">
        <v>1301</v>
      </c>
      <c r="E243" s="119">
        <v>353</v>
      </c>
      <c r="F243" s="120">
        <v>543</v>
      </c>
      <c r="G243" s="119">
        <v>300</v>
      </c>
      <c r="H243" s="121">
        <v>442</v>
      </c>
      <c r="I243" s="119">
        <v>185</v>
      </c>
      <c r="J243" s="120">
        <v>382</v>
      </c>
      <c r="K243" s="119">
        <v>235</v>
      </c>
      <c r="L243" s="120">
        <v>354</v>
      </c>
      <c r="M243" s="119">
        <v>52</v>
      </c>
      <c r="N243" s="120">
        <v>81</v>
      </c>
      <c r="O243" s="119">
        <v>128</v>
      </c>
      <c r="P243" s="120">
        <v>171</v>
      </c>
      <c r="Q243" s="119">
        <v>46</v>
      </c>
      <c r="R243" s="120">
        <v>65</v>
      </c>
      <c r="S243" s="119">
        <v>20</v>
      </c>
      <c r="T243" s="120">
        <v>67</v>
      </c>
      <c r="U243" s="119">
        <v>10</v>
      </c>
      <c r="V243" s="120">
        <v>26</v>
      </c>
      <c r="W243" s="119">
        <v>16</v>
      </c>
      <c r="X243" s="120">
        <v>16</v>
      </c>
      <c r="Y243" s="119">
        <v>1711</v>
      </c>
      <c r="Z243" s="120">
        <v>2198</v>
      </c>
    </row>
    <row r="244" spans="1:26" ht="12.75" customHeight="1">
      <c r="A244" s="122">
        <v>2021</v>
      </c>
      <c r="B244" s="122" t="s">
        <v>352</v>
      </c>
      <c r="C244" s="123">
        <v>13</v>
      </c>
      <c r="D244" s="124">
        <v>16</v>
      </c>
      <c r="E244" s="123">
        <v>8</v>
      </c>
      <c r="F244" s="124">
        <v>12</v>
      </c>
      <c r="G244" s="123">
        <v>11</v>
      </c>
      <c r="H244" s="125">
        <v>12</v>
      </c>
      <c r="I244" s="123">
        <v>23</v>
      </c>
      <c r="J244" s="124">
        <v>26</v>
      </c>
      <c r="K244" s="123">
        <v>4</v>
      </c>
      <c r="L244" s="124">
        <v>5</v>
      </c>
      <c r="M244" s="123" t="s">
        <v>466</v>
      </c>
      <c r="N244" s="124" t="s">
        <v>466</v>
      </c>
      <c r="O244" s="123">
        <v>4</v>
      </c>
      <c r="P244" s="124">
        <v>8</v>
      </c>
      <c r="Q244" s="123">
        <v>11</v>
      </c>
      <c r="R244" s="124">
        <v>11</v>
      </c>
      <c r="S244" s="123" t="s">
        <v>466</v>
      </c>
      <c r="T244" s="124">
        <v>4</v>
      </c>
      <c r="U244" s="123">
        <v>0</v>
      </c>
      <c r="V244" s="124" t="s">
        <v>466</v>
      </c>
      <c r="W244" s="123">
        <v>0</v>
      </c>
      <c r="X244" s="124">
        <v>0</v>
      </c>
      <c r="Y244" s="123">
        <v>51</v>
      </c>
      <c r="Z244" s="124">
        <v>63</v>
      </c>
    </row>
    <row r="245" spans="1:26" s="52" customFormat="1" ht="12.75" customHeight="1">
      <c r="A245" s="122">
        <v>2023</v>
      </c>
      <c r="B245" s="122" t="s">
        <v>346</v>
      </c>
      <c r="C245" s="123">
        <v>16</v>
      </c>
      <c r="D245" s="124">
        <v>22</v>
      </c>
      <c r="E245" s="123">
        <v>15</v>
      </c>
      <c r="F245" s="124">
        <v>20</v>
      </c>
      <c r="G245" s="123">
        <v>10</v>
      </c>
      <c r="H245" s="125">
        <v>15</v>
      </c>
      <c r="I245" s="123">
        <v>10</v>
      </c>
      <c r="J245" s="124">
        <v>13</v>
      </c>
      <c r="K245" s="123">
        <v>10</v>
      </c>
      <c r="L245" s="124">
        <v>12</v>
      </c>
      <c r="M245" s="123" t="s">
        <v>466</v>
      </c>
      <c r="N245" s="124">
        <v>5</v>
      </c>
      <c r="O245" s="123">
        <v>9</v>
      </c>
      <c r="P245" s="124">
        <v>10</v>
      </c>
      <c r="Q245" s="123">
        <v>0</v>
      </c>
      <c r="R245" s="124">
        <v>0</v>
      </c>
      <c r="S245" s="123" t="s">
        <v>466</v>
      </c>
      <c r="T245" s="124" t="s">
        <v>466</v>
      </c>
      <c r="U245" s="123">
        <v>0</v>
      </c>
      <c r="V245" s="124">
        <v>0</v>
      </c>
      <c r="W245" s="123">
        <v>0</v>
      </c>
      <c r="X245" s="124">
        <v>0</v>
      </c>
      <c r="Y245" s="123">
        <v>53</v>
      </c>
      <c r="Z245" s="124">
        <v>62</v>
      </c>
    </row>
    <row r="246" spans="1:26" s="52" customFormat="1" ht="12.75" customHeight="1">
      <c r="A246" s="122">
        <v>2026</v>
      </c>
      <c r="B246" s="122" t="s">
        <v>342</v>
      </c>
      <c r="C246" s="123">
        <v>24</v>
      </c>
      <c r="D246" s="124">
        <v>29</v>
      </c>
      <c r="E246" s="123">
        <v>7</v>
      </c>
      <c r="F246" s="124">
        <v>9</v>
      </c>
      <c r="G246" s="123">
        <v>9</v>
      </c>
      <c r="H246" s="125">
        <v>12</v>
      </c>
      <c r="I246" s="123">
        <v>6</v>
      </c>
      <c r="J246" s="124">
        <v>7</v>
      </c>
      <c r="K246" s="123">
        <v>5</v>
      </c>
      <c r="L246" s="124">
        <v>5</v>
      </c>
      <c r="M246" s="123" t="s">
        <v>466</v>
      </c>
      <c r="N246" s="124" t="s">
        <v>466</v>
      </c>
      <c r="O246" s="123">
        <v>0</v>
      </c>
      <c r="P246" s="124">
        <v>0</v>
      </c>
      <c r="Q246" s="123">
        <v>0</v>
      </c>
      <c r="R246" s="124">
        <v>0</v>
      </c>
      <c r="S246" s="123">
        <v>0</v>
      </c>
      <c r="T246" s="124">
        <v>0</v>
      </c>
      <c r="U246" s="123" t="s">
        <v>466</v>
      </c>
      <c r="V246" s="124" t="s">
        <v>466</v>
      </c>
      <c r="W246" s="123">
        <v>0</v>
      </c>
      <c r="X246" s="124">
        <v>0</v>
      </c>
      <c r="Y246" s="123">
        <v>44</v>
      </c>
      <c r="Z246" s="124">
        <v>51</v>
      </c>
    </row>
    <row r="247" spans="1:26" s="52" customFormat="1" ht="12.75" customHeight="1">
      <c r="A247" s="122">
        <v>2029</v>
      </c>
      <c r="B247" s="122" t="s">
        <v>344</v>
      </c>
      <c r="C247" s="123">
        <v>55</v>
      </c>
      <c r="D247" s="124">
        <v>68</v>
      </c>
      <c r="E247" s="123">
        <v>17</v>
      </c>
      <c r="F247" s="124">
        <v>20</v>
      </c>
      <c r="G247" s="123">
        <v>13</v>
      </c>
      <c r="H247" s="125">
        <v>19</v>
      </c>
      <c r="I247" s="123">
        <v>0</v>
      </c>
      <c r="J247" s="124">
        <v>0</v>
      </c>
      <c r="K247" s="123">
        <v>8</v>
      </c>
      <c r="L247" s="124">
        <v>9</v>
      </c>
      <c r="M247" s="123" t="s">
        <v>466</v>
      </c>
      <c r="N247" s="124" t="s">
        <v>466</v>
      </c>
      <c r="O247" s="123" t="s">
        <v>466</v>
      </c>
      <c r="P247" s="124" t="s">
        <v>466</v>
      </c>
      <c r="Q247" s="123">
        <v>0</v>
      </c>
      <c r="R247" s="124">
        <v>0</v>
      </c>
      <c r="S247" s="123">
        <v>0</v>
      </c>
      <c r="T247" s="124">
        <v>5</v>
      </c>
      <c r="U247" s="123">
        <v>0</v>
      </c>
      <c r="V247" s="124">
        <v>0</v>
      </c>
      <c r="W247" s="123">
        <v>0</v>
      </c>
      <c r="X247" s="124">
        <v>0</v>
      </c>
      <c r="Y247" s="123">
        <v>76</v>
      </c>
      <c r="Z247" s="124">
        <v>96</v>
      </c>
    </row>
    <row r="248" spans="1:26" s="52" customFormat="1" ht="12.75" customHeight="1">
      <c r="A248" s="122">
        <v>2031</v>
      </c>
      <c r="B248" s="122" t="s">
        <v>349</v>
      </c>
      <c r="C248" s="123">
        <v>42</v>
      </c>
      <c r="D248" s="124">
        <v>53</v>
      </c>
      <c r="E248" s="123">
        <v>11</v>
      </c>
      <c r="F248" s="124">
        <v>20</v>
      </c>
      <c r="G248" s="123">
        <v>11</v>
      </c>
      <c r="H248" s="125">
        <v>13</v>
      </c>
      <c r="I248" s="123">
        <v>0</v>
      </c>
      <c r="J248" s="124">
        <v>0</v>
      </c>
      <c r="K248" s="123">
        <v>10</v>
      </c>
      <c r="L248" s="124">
        <v>15</v>
      </c>
      <c r="M248" s="123" t="s">
        <v>466</v>
      </c>
      <c r="N248" s="124" t="s">
        <v>466</v>
      </c>
      <c r="O248" s="123" t="s">
        <v>466</v>
      </c>
      <c r="P248" s="124" t="s">
        <v>466</v>
      </c>
      <c r="Q248" s="123">
        <v>6</v>
      </c>
      <c r="R248" s="124">
        <v>7</v>
      </c>
      <c r="S248" s="123" t="s">
        <v>466</v>
      </c>
      <c r="T248" s="124" t="s">
        <v>466</v>
      </c>
      <c r="U248" s="123">
        <v>0</v>
      </c>
      <c r="V248" s="124">
        <v>0</v>
      </c>
      <c r="W248" s="123">
        <v>0</v>
      </c>
      <c r="X248" s="124">
        <v>0</v>
      </c>
      <c r="Y248" s="123">
        <v>61</v>
      </c>
      <c r="Z248" s="124">
        <v>83</v>
      </c>
    </row>
    <row r="249" spans="1:26" s="52" customFormat="1" ht="12.75" customHeight="1">
      <c r="A249" s="122">
        <v>2034</v>
      </c>
      <c r="B249" s="122" t="s">
        <v>348</v>
      </c>
      <c r="C249" s="123">
        <v>23</v>
      </c>
      <c r="D249" s="124">
        <v>32</v>
      </c>
      <c r="E249" s="123">
        <v>7</v>
      </c>
      <c r="F249" s="124">
        <v>11</v>
      </c>
      <c r="G249" s="123">
        <v>5</v>
      </c>
      <c r="H249" s="125">
        <v>6</v>
      </c>
      <c r="I249" s="123">
        <v>10</v>
      </c>
      <c r="J249" s="124">
        <v>11</v>
      </c>
      <c r="K249" s="123" t="s">
        <v>466</v>
      </c>
      <c r="L249" s="124" t="s">
        <v>466</v>
      </c>
      <c r="M249" s="123">
        <v>4</v>
      </c>
      <c r="N249" s="124">
        <v>5</v>
      </c>
      <c r="O249" s="123" t="s">
        <v>466</v>
      </c>
      <c r="P249" s="124" t="s">
        <v>466</v>
      </c>
      <c r="Q249" s="123">
        <v>0</v>
      </c>
      <c r="R249" s="124">
        <v>0</v>
      </c>
      <c r="S249" s="123">
        <v>0</v>
      </c>
      <c r="T249" s="124" t="s">
        <v>466</v>
      </c>
      <c r="U249" s="123">
        <v>0</v>
      </c>
      <c r="V249" s="124">
        <v>0</v>
      </c>
      <c r="W249" s="123" t="s">
        <v>466</v>
      </c>
      <c r="X249" s="124" t="s">
        <v>466</v>
      </c>
      <c r="Y249" s="123">
        <v>38</v>
      </c>
      <c r="Z249" s="124">
        <v>50</v>
      </c>
    </row>
    <row r="250" spans="1:26" s="52" customFormat="1" ht="12.75" customHeight="1">
      <c r="A250" s="122">
        <v>2039</v>
      </c>
      <c r="B250" s="122" t="s">
        <v>353</v>
      </c>
      <c r="C250" s="123">
        <v>16</v>
      </c>
      <c r="D250" s="124">
        <v>27</v>
      </c>
      <c r="E250" s="123">
        <v>4</v>
      </c>
      <c r="F250" s="124">
        <v>8</v>
      </c>
      <c r="G250" s="123">
        <v>4</v>
      </c>
      <c r="H250" s="125">
        <v>5</v>
      </c>
      <c r="I250" s="123">
        <v>4</v>
      </c>
      <c r="J250" s="124">
        <v>6</v>
      </c>
      <c r="K250" s="123">
        <v>5</v>
      </c>
      <c r="L250" s="124">
        <v>8</v>
      </c>
      <c r="M250" s="123">
        <v>0</v>
      </c>
      <c r="N250" s="124" t="s">
        <v>466</v>
      </c>
      <c r="O250" s="123" t="s">
        <v>466</v>
      </c>
      <c r="P250" s="124" t="s">
        <v>466</v>
      </c>
      <c r="Q250" s="123">
        <v>0</v>
      </c>
      <c r="R250" s="124">
        <v>0</v>
      </c>
      <c r="S250" s="123" t="s">
        <v>466</v>
      </c>
      <c r="T250" s="124">
        <v>4</v>
      </c>
      <c r="U250" s="123">
        <v>0</v>
      </c>
      <c r="V250" s="124">
        <v>0</v>
      </c>
      <c r="W250" s="123">
        <v>0</v>
      </c>
      <c r="X250" s="124">
        <v>0</v>
      </c>
      <c r="Y250" s="123">
        <v>27</v>
      </c>
      <c r="Z250" s="124">
        <v>43</v>
      </c>
    </row>
    <row r="251" spans="1:26" s="52" customFormat="1" ht="12.75" customHeight="1">
      <c r="A251" s="122">
        <v>2061</v>
      </c>
      <c r="B251" s="122" t="s">
        <v>350</v>
      </c>
      <c r="C251" s="123">
        <v>31</v>
      </c>
      <c r="D251" s="124">
        <v>40</v>
      </c>
      <c r="E251" s="123">
        <v>14</v>
      </c>
      <c r="F251" s="124">
        <v>20</v>
      </c>
      <c r="G251" s="123">
        <v>7</v>
      </c>
      <c r="H251" s="125">
        <v>10</v>
      </c>
      <c r="I251" s="123">
        <v>12</v>
      </c>
      <c r="J251" s="124">
        <v>14</v>
      </c>
      <c r="K251" s="123">
        <v>6</v>
      </c>
      <c r="L251" s="124">
        <v>7</v>
      </c>
      <c r="M251" s="123">
        <v>0</v>
      </c>
      <c r="N251" s="124">
        <v>0</v>
      </c>
      <c r="O251" s="123">
        <v>4</v>
      </c>
      <c r="P251" s="124">
        <v>4</v>
      </c>
      <c r="Q251" s="123" t="s">
        <v>466</v>
      </c>
      <c r="R251" s="124">
        <v>5</v>
      </c>
      <c r="S251" s="123">
        <v>0</v>
      </c>
      <c r="T251" s="124">
        <v>4</v>
      </c>
      <c r="U251" s="123">
        <v>0</v>
      </c>
      <c r="V251" s="124">
        <v>0</v>
      </c>
      <c r="W251" s="123">
        <v>0</v>
      </c>
      <c r="X251" s="124">
        <v>0</v>
      </c>
      <c r="Y251" s="123">
        <v>48</v>
      </c>
      <c r="Z251" s="124">
        <v>63</v>
      </c>
    </row>
    <row r="252" spans="1:26" s="52" customFormat="1" ht="12.75" customHeight="1">
      <c r="A252" s="122">
        <v>2062</v>
      </c>
      <c r="B252" s="122" t="s">
        <v>347</v>
      </c>
      <c r="C252" s="123">
        <v>58</v>
      </c>
      <c r="D252" s="124">
        <v>87</v>
      </c>
      <c r="E252" s="123">
        <v>24</v>
      </c>
      <c r="F252" s="124">
        <v>30</v>
      </c>
      <c r="G252" s="123">
        <v>16</v>
      </c>
      <c r="H252" s="125">
        <v>24</v>
      </c>
      <c r="I252" s="123">
        <v>16</v>
      </c>
      <c r="J252" s="124">
        <v>21</v>
      </c>
      <c r="K252" s="123">
        <v>19</v>
      </c>
      <c r="L252" s="124">
        <v>25</v>
      </c>
      <c r="M252" s="123">
        <v>6</v>
      </c>
      <c r="N252" s="124">
        <v>7</v>
      </c>
      <c r="O252" s="123">
        <v>22</v>
      </c>
      <c r="P252" s="124">
        <v>30</v>
      </c>
      <c r="Q252" s="123">
        <v>0</v>
      </c>
      <c r="R252" s="124">
        <v>0</v>
      </c>
      <c r="S252" s="123" t="s">
        <v>466</v>
      </c>
      <c r="T252" s="124">
        <v>4</v>
      </c>
      <c r="U252" s="123">
        <v>0</v>
      </c>
      <c r="V252" s="124">
        <v>0</v>
      </c>
      <c r="W252" s="123">
        <v>0</v>
      </c>
      <c r="X252" s="124">
        <v>0</v>
      </c>
      <c r="Y252" s="123">
        <v>121</v>
      </c>
      <c r="Z252" s="124">
        <v>159</v>
      </c>
    </row>
    <row r="253" spans="1:26" s="52" customFormat="1" ht="12.75" customHeight="1">
      <c r="A253" s="122">
        <v>2080</v>
      </c>
      <c r="B253" s="122" t="s">
        <v>341</v>
      </c>
      <c r="C253" s="123">
        <v>175</v>
      </c>
      <c r="D253" s="124">
        <v>229</v>
      </c>
      <c r="E253" s="123">
        <v>77</v>
      </c>
      <c r="F253" s="124">
        <v>100</v>
      </c>
      <c r="G253" s="123">
        <v>63</v>
      </c>
      <c r="H253" s="125">
        <v>78</v>
      </c>
      <c r="I253" s="123">
        <v>26</v>
      </c>
      <c r="J253" s="124">
        <v>35</v>
      </c>
      <c r="K253" s="123">
        <v>12</v>
      </c>
      <c r="L253" s="124">
        <v>26</v>
      </c>
      <c r="M253" s="123">
        <v>10</v>
      </c>
      <c r="N253" s="124">
        <v>17</v>
      </c>
      <c r="O253" s="123">
        <v>16</v>
      </c>
      <c r="P253" s="124">
        <v>21</v>
      </c>
      <c r="Q253" s="123">
        <v>11</v>
      </c>
      <c r="R253" s="124">
        <v>17</v>
      </c>
      <c r="S253" s="123" t="s">
        <v>466</v>
      </c>
      <c r="T253" s="124">
        <v>6</v>
      </c>
      <c r="U253" s="123" t="s">
        <v>466</v>
      </c>
      <c r="V253" s="124" t="s">
        <v>466</v>
      </c>
      <c r="W253" s="123">
        <v>13</v>
      </c>
      <c r="X253" s="124">
        <v>13</v>
      </c>
      <c r="Y253" s="123">
        <v>295</v>
      </c>
      <c r="Z253" s="124">
        <v>368</v>
      </c>
    </row>
    <row r="254" spans="1:26" s="52" customFormat="1" ht="12.75" customHeight="1">
      <c r="A254" s="122">
        <v>2081</v>
      </c>
      <c r="B254" s="122" t="s">
        <v>449</v>
      </c>
      <c r="C254" s="123">
        <v>270</v>
      </c>
      <c r="D254" s="124">
        <v>315</v>
      </c>
      <c r="E254" s="123">
        <v>77</v>
      </c>
      <c r="F254" s="124">
        <v>103</v>
      </c>
      <c r="G254" s="123">
        <v>66</v>
      </c>
      <c r="H254" s="125">
        <v>82</v>
      </c>
      <c r="I254" s="123" t="s">
        <v>466</v>
      </c>
      <c r="J254" s="124">
        <v>121</v>
      </c>
      <c r="K254" s="123">
        <v>97</v>
      </c>
      <c r="L254" s="124">
        <v>112</v>
      </c>
      <c r="M254" s="123">
        <v>12</v>
      </c>
      <c r="N254" s="124">
        <v>17</v>
      </c>
      <c r="O254" s="123">
        <v>32</v>
      </c>
      <c r="P254" s="124">
        <v>37</v>
      </c>
      <c r="Q254" s="123">
        <v>8</v>
      </c>
      <c r="R254" s="124">
        <v>14</v>
      </c>
      <c r="S254" s="123">
        <v>6</v>
      </c>
      <c r="T254" s="124">
        <v>17</v>
      </c>
      <c r="U254" s="123" t="s">
        <v>466</v>
      </c>
      <c r="V254" s="124" t="s">
        <v>466</v>
      </c>
      <c r="W254" s="123">
        <v>0</v>
      </c>
      <c r="X254" s="124">
        <v>0</v>
      </c>
      <c r="Y254" s="123">
        <v>438</v>
      </c>
      <c r="Z254" s="124">
        <v>574</v>
      </c>
    </row>
    <row r="255" spans="1:26" s="52" customFormat="1" ht="12.75" customHeight="1">
      <c r="A255" s="122">
        <v>2082</v>
      </c>
      <c r="B255" s="122" t="s">
        <v>351</v>
      </c>
      <c r="C255" s="123">
        <v>38</v>
      </c>
      <c r="D255" s="124">
        <v>46</v>
      </c>
      <c r="E255" s="123">
        <v>11</v>
      </c>
      <c r="F255" s="124">
        <v>15</v>
      </c>
      <c r="G255" s="123">
        <v>5</v>
      </c>
      <c r="H255" s="125">
        <v>7</v>
      </c>
      <c r="I255" s="123">
        <v>8</v>
      </c>
      <c r="J255" s="124">
        <v>7</v>
      </c>
      <c r="K255" s="123">
        <v>21</v>
      </c>
      <c r="L255" s="124">
        <v>24</v>
      </c>
      <c r="M255" s="123" t="s">
        <v>466</v>
      </c>
      <c r="N255" s="124" t="s">
        <v>466</v>
      </c>
      <c r="O255" s="123" t="s">
        <v>466</v>
      </c>
      <c r="P255" s="124" t="s">
        <v>466</v>
      </c>
      <c r="Q255" s="123">
        <v>0</v>
      </c>
      <c r="R255" s="124">
        <v>0</v>
      </c>
      <c r="S255" s="123">
        <v>0</v>
      </c>
      <c r="T255" s="124" t="s">
        <v>466</v>
      </c>
      <c r="U255" s="123">
        <v>0</v>
      </c>
      <c r="V255" s="124">
        <v>0</v>
      </c>
      <c r="W255" s="123">
        <v>0</v>
      </c>
      <c r="X255" s="124">
        <v>0</v>
      </c>
      <c r="Y255" s="123">
        <v>59</v>
      </c>
      <c r="Z255" s="124">
        <v>73</v>
      </c>
    </row>
    <row r="256" spans="1:26" s="52" customFormat="1" ht="12.75" customHeight="1">
      <c r="A256" s="122">
        <v>2083</v>
      </c>
      <c r="B256" s="122" t="s">
        <v>343</v>
      </c>
      <c r="C256" s="123">
        <v>55</v>
      </c>
      <c r="D256" s="124">
        <v>114</v>
      </c>
      <c r="E256" s="123">
        <v>25</v>
      </c>
      <c r="F256" s="124">
        <v>77</v>
      </c>
      <c r="G256" s="123">
        <v>23</v>
      </c>
      <c r="H256" s="125">
        <v>79</v>
      </c>
      <c r="I256" s="123">
        <v>17</v>
      </c>
      <c r="J256" s="124">
        <v>60</v>
      </c>
      <c r="K256" s="123">
        <v>15</v>
      </c>
      <c r="L256" s="124">
        <v>78</v>
      </c>
      <c r="M256" s="123" t="s">
        <v>466</v>
      </c>
      <c r="N256" s="124">
        <v>10</v>
      </c>
      <c r="O256" s="123" t="s">
        <v>466</v>
      </c>
      <c r="P256" s="124">
        <v>12</v>
      </c>
      <c r="Q256" s="123">
        <v>0</v>
      </c>
      <c r="R256" s="124">
        <v>0</v>
      </c>
      <c r="S256" s="123" t="s">
        <v>466</v>
      </c>
      <c r="T256" s="124">
        <v>7</v>
      </c>
      <c r="U256" s="123" t="s">
        <v>466</v>
      </c>
      <c r="V256" s="124">
        <v>14</v>
      </c>
      <c r="W256" s="123">
        <v>0</v>
      </c>
      <c r="X256" s="124">
        <v>0</v>
      </c>
      <c r="Y256" s="123">
        <v>97</v>
      </c>
      <c r="Z256" s="124">
        <v>128</v>
      </c>
    </row>
    <row r="257" spans="1:26" s="52" customFormat="1" ht="12.75" customHeight="1">
      <c r="A257" s="122">
        <v>2084</v>
      </c>
      <c r="B257" s="122" t="s">
        <v>340</v>
      </c>
      <c r="C257" s="123">
        <v>79</v>
      </c>
      <c r="D257" s="124">
        <v>107</v>
      </c>
      <c r="E257" s="123">
        <v>27</v>
      </c>
      <c r="F257" s="124">
        <v>43</v>
      </c>
      <c r="G257" s="123">
        <v>29</v>
      </c>
      <c r="H257" s="125">
        <v>37</v>
      </c>
      <c r="I257" s="123">
        <v>18</v>
      </c>
      <c r="J257" s="124">
        <v>25</v>
      </c>
      <c r="K257" s="123">
        <v>0</v>
      </c>
      <c r="L257" s="124">
        <v>0</v>
      </c>
      <c r="M257" s="123" t="s">
        <v>466</v>
      </c>
      <c r="N257" s="124" t="s">
        <v>466</v>
      </c>
      <c r="O257" s="123">
        <v>8</v>
      </c>
      <c r="P257" s="124">
        <v>9</v>
      </c>
      <c r="Q257" s="123">
        <v>7</v>
      </c>
      <c r="R257" s="124">
        <v>11</v>
      </c>
      <c r="S257" s="123" t="s">
        <v>466</v>
      </c>
      <c r="T257" s="124">
        <v>4</v>
      </c>
      <c r="U257" s="123">
        <v>5</v>
      </c>
      <c r="V257" s="124">
        <v>6</v>
      </c>
      <c r="W257" s="123">
        <v>0</v>
      </c>
      <c r="X257" s="124">
        <v>0</v>
      </c>
      <c r="Y257" s="123">
        <v>137</v>
      </c>
      <c r="Z257" s="124">
        <v>178</v>
      </c>
    </row>
    <row r="258" spans="1:26" s="52" customFormat="1" ht="12.75" customHeight="1">
      <c r="A258" s="122">
        <v>2085</v>
      </c>
      <c r="B258" s="122" t="s">
        <v>345</v>
      </c>
      <c r="C258" s="123">
        <v>90</v>
      </c>
      <c r="D258" s="124">
        <v>123</v>
      </c>
      <c r="E258" s="123">
        <v>29</v>
      </c>
      <c r="F258" s="124">
        <v>55</v>
      </c>
      <c r="G258" s="123">
        <v>28</v>
      </c>
      <c r="H258" s="125">
        <v>44</v>
      </c>
      <c r="I258" s="123">
        <v>33</v>
      </c>
      <c r="J258" s="124">
        <v>36</v>
      </c>
      <c r="K258" s="123">
        <v>22</v>
      </c>
      <c r="L258" s="124">
        <v>27</v>
      </c>
      <c r="M258" s="123" t="s">
        <v>466</v>
      </c>
      <c r="N258" s="124" t="s">
        <v>466</v>
      </c>
      <c r="O258" s="123">
        <v>25</v>
      </c>
      <c r="P258" s="124">
        <v>32</v>
      </c>
      <c r="Q258" s="123">
        <v>0</v>
      </c>
      <c r="R258" s="124">
        <v>0</v>
      </c>
      <c r="S258" s="123" t="s">
        <v>466</v>
      </c>
      <c r="T258" s="124" t="s">
        <v>466</v>
      </c>
      <c r="U258" s="123">
        <v>0</v>
      </c>
      <c r="V258" s="124">
        <v>0</v>
      </c>
      <c r="W258" s="123" t="s">
        <v>466</v>
      </c>
      <c r="X258" s="124" t="s">
        <v>466</v>
      </c>
      <c r="Y258" s="123">
        <v>167</v>
      </c>
      <c r="Z258" s="124">
        <v>217</v>
      </c>
    </row>
    <row r="259" spans="1:26" s="52" customFormat="1" ht="12.75" customHeight="1">
      <c r="A259" s="118">
        <v>21</v>
      </c>
      <c r="B259" s="118" t="s">
        <v>354</v>
      </c>
      <c r="C259" s="119">
        <v>911</v>
      </c>
      <c r="D259" s="120">
        <v>1173</v>
      </c>
      <c r="E259" s="119">
        <v>532</v>
      </c>
      <c r="F259" s="120">
        <v>725</v>
      </c>
      <c r="G259" s="119">
        <v>448</v>
      </c>
      <c r="H259" s="121">
        <v>577</v>
      </c>
      <c r="I259" s="119">
        <v>115</v>
      </c>
      <c r="J259" s="120">
        <v>155</v>
      </c>
      <c r="K259" s="119">
        <v>160</v>
      </c>
      <c r="L259" s="120">
        <v>201</v>
      </c>
      <c r="M259" s="119">
        <v>170</v>
      </c>
      <c r="N259" s="120">
        <v>196</v>
      </c>
      <c r="O259" s="119">
        <v>163</v>
      </c>
      <c r="P259" s="120">
        <v>198</v>
      </c>
      <c r="Q259" s="119">
        <v>141</v>
      </c>
      <c r="R259" s="120">
        <v>187</v>
      </c>
      <c r="S259" s="119">
        <v>16</v>
      </c>
      <c r="T259" s="120">
        <v>55</v>
      </c>
      <c r="U259" s="119">
        <v>8</v>
      </c>
      <c r="V259" s="120">
        <v>14</v>
      </c>
      <c r="W259" s="119">
        <v>5</v>
      </c>
      <c r="X259" s="120">
        <v>7</v>
      </c>
      <c r="Y259" s="119">
        <v>1861</v>
      </c>
      <c r="Z259" s="120">
        <v>2337</v>
      </c>
    </row>
    <row r="260" spans="1:26" ht="12.75" customHeight="1">
      <c r="A260" s="122">
        <v>2101</v>
      </c>
      <c r="B260" s="122" t="s">
        <v>361</v>
      </c>
      <c r="C260" s="123">
        <v>15</v>
      </c>
      <c r="D260" s="124">
        <v>20</v>
      </c>
      <c r="E260" s="123">
        <v>4</v>
      </c>
      <c r="F260" s="124">
        <v>8</v>
      </c>
      <c r="G260" s="123">
        <v>7</v>
      </c>
      <c r="H260" s="125">
        <v>13</v>
      </c>
      <c r="I260" s="123" t="s">
        <v>466</v>
      </c>
      <c r="J260" s="124" t="s">
        <v>466</v>
      </c>
      <c r="K260" s="123" t="s">
        <v>466</v>
      </c>
      <c r="L260" s="124" t="s">
        <v>466</v>
      </c>
      <c r="M260" s="123">
        <v>0</v>
      </c>
      <c r="N260" s="124" t="s">
        <v>466</v>
      </c>
      <c r="O260" s="123" t="s">
        <v>466</v>
      </c>
      <c r="P260" s="124" t="s">
        <v>466</v>
      </c>
      <c r="Q260" s="123" t="s">
        <v>466</v>
      </c>
      <c r="R260" s="124" t="s">
        <v>466</v>
      </c>
      <c r="S260" s="123">
        <v>0</v>
      </c>
      <c r="T260" s="124" t="s">
        <v>466</v>
      </c>
      <c r="U260" s="123">
        <v>0</v>
      </c>
      <c r="V260" s="124">
        <v>0</v>
      </c>
      <c r="W260" s="123">
        <v>0</v>
      </c>
      <c r="X260" s="124">
        <v>0</v>
      </c>
      <c r="Y260" s="123">
        <v>29</v>
      </c>
      <c r="Z260" s="124">
        <v>43</v>
      </c>
    </row>
    <row r="261" spans="1:26" s="52" customFormat="1" ht="12.75" customHeight="1">
      <c r="A261" s="122">
        <v>2104</v>
      </c>
      <c r="B261" s="122" t="s">
        <v>357</v>
      </c>
      <c r="C261" s="123">
        <v>0</v>
      </c>
      <c r="D261" s="124">
        <v>27</v>
      </c>
      <c r="E261" s="123">
        <v>12</v>
      </c>
      <c r="F261" s="124">
        <v>17</v>
      </c>
      <c r="G261" s="123">
        <v>17</v>
      </c>
      <c r="H261" s="125">
        <v>19</v>
      </c>
      <c r="I261" s="123">
        <v>0</v>
      </c>
      <c r="J261" s="124">
        <v>9</v>
      </c>
      <c r="K261" s="123">
        <v>0</v>
      </c>
      <c r="L261" s="124" t="s">
        <v>466</v>
      </c>
      <c r="M261" s="123" t="s">
        <v>466</v>
      </c>
      <c r="N261" s="124">
        <v>4</v>
      </c>
      <c r="O261" s="123">
        <v>0</v>
      </c>
      <c r="P261" s="124">
        <v>10</v>
      </c>
      <c r="Q261" s="123">
        <v>0</v>
      </c>
      <c r="R261" s="124">
        <v>0</v>
      </c>
      <c r="S261" s="123">
        <v>0</v>
      </c>
      <c r="T261" s="124" t="s">
        <v>466</v>
      </c>
      <c r="U261" s="123">
        <v>0</v>
      </c>
      <c r="V261" s="124">
        <v>0</v>
      </c>
      <c r="W261" s="123">
        <v>0</v>
      </c>
      <c r="X261" s="124">
        <v>0</v>
      </c>
      <c r="Y261" s="123">
        <v>22</v>
      </c>
      <c r="Z261" s="124">
        <v>64</v>
      </c>
    </row>
    <row r="262" spans="1:26" s="52" customFormat="1" ht="12.75" customHeight="1">
      <c r="A262" s="122">
        <v>2121</v>
      </c>
      <c r="B262" s="122" t="s">
        <v>362</v>
      </c>
      <c r="C262" s="123">
        <v>34</v>
      </c>
      <c r="D262" s="124">
        <v>46</v>
      </c>
      <c r="E262" s="123">
        <v>16</v>
      </c>
      <c r="F262" s="124">
        <v>20</v>
      </c>
      <c r="G262" s="123">
        <v>19</v>
      </c>
      <c r="H262" s="125">
        <v>23</v>
      </c>
      <c r="I262" s="123" t="s">
        <v>466</v>
      </c>
      <c r="J262" s="124" t="s">
        <v>466</v>
      </c>
      <c r="K262" s="123">
        <v>0</v>
      </c>
      <c r="L262" s="124">
        <v>0</v>
      </c>
      <c r="M262" s="123" t="s">
        <v>466</v>
      </c>
      <c r="N262" s="124" t="s">
        <v>466</v>
      </c>
      <c r="O262" s="123" t="s">
        <v>466</v>
      </c>
      <c r="P262" s="124" t="s">
        <v>466</v>
      </c>
      <c r="Q262" s="123">
        <v>8</v>
      </c>
      <c r="R262" s="124">
        <v>10</v>
      </c>
      <c r="S262" s="123">
        <v>0</v>
      </c>
      <c r="T262" s="124" t="s">
        <v>466</v>
      </c>
      <c r="U262" s="123">
        <v>0</v>
      </c>
      <c r="V262" s="124">
        <v>0</v>
      </c>
      <c r="W262" s="123">
        <v>0</v>
      </c>
      <c r="X262" s="124">
        <v>0</v>
      </c>
      <c r="Y262" s="123">
        <v>58</v>
      </c>
      <c r="Z262" s="124">
        <v>72</v>
      </c>
    </row>
    <row r="263" spans="1:26" s="52" customFormat="1" ht="12.75" customHeight="1">
      <c r="A263" s="122">
        <v>2132</v>
      </c>
      <c r="B263" s="122" t="s">
        <v>360</v>
      </c>
      <c r="C263" s="123">
        <v>24</v>
      </c>
      <c r="D263" s="124">
        <v>35</v>
      </c>
      <c r="E263" s="123">
        <v>30</v>
      </c>
      <c r="F263" s="124">
        <v>36</v>
      </c>
      <c r="G263" s="123">
        <v>31</v>
      </c>
      <c r="H263" s="125">
        <v>37</v>
      </c>
      <c r="I263" s="123">
        <v>13</v>
      </c>
      <c r="J263" s="124">
        <v>17</v>
      </c>
      <c r="K263" s="123">
        <v>17</v>
      </c>
      <c r="L263" s="124">
        <v>22</v>
      </c>
      <c r="M263" s="123" t="s">
        <v>466</v>
      </c>
      <c r="N263" s="124" t="s">
        <v>466</v>
      </c>
      <c r="O263" s="123" t="s">
        <v>466</v>
      </c>
      <c r="P263" s="124" t="s">
        <v>466</v>
      </c>
      <c r="Q263" s="123">
        <v>9</v>
      </c>
      <c r="R263" s="124">
        <v>12</v>
      </c>
      <c r="S263" s="123" t="s">
        <v>466</v>
      </c>
      <c r="T263" s="124" t="s">
        <v>466</v>
      </c>
      <c r="U263" s="123" t="s">
        <v>466</v>
      </c>
      <c r="V263" s="124" t="s">
        <v>466</v>
      </c>
      <c r="W263" s="123">
        <v>0</v>
      </c>
      <c r="X263" s="124">
        <v>0</v>
      </c>
      <c r="Y263" s="123">
        <v>73</v>
      </c>
      <c r="Z263" s="124">
        <v>94</v>
      </c>
    </row>
    <row r="264" spans="1:26" s="52" customFormat="1" ht="12.75" customHeight="1">
      <c r="A264" s="122">
        <v>2161</v>
      </c>
      <c r="B264" s="122" t="s">
        <v>359</v>
      </c>
      <c r="C264" s="123">
        <v>38</v>
      </c>
      <c r="D264" s="124">
        <v>55</v>
      </c>
      <c r="E264" s="123">
        <v>35</v>
      </c>
      <c r="F264" s="124">
        <v>49</v>
      </c>
      <c r="G264" s="123">
        <v>38</v>
      </c>
      <c r="H264" s="125">
        <v>51</v>
      </c>
      <c r="I264" s="123">
        <v>25</v>
      </c>
      <c r="J264" s="124">
        <v>30</v>
      </c>
      <c r="K264" s="123">
        <v>21</v>
      </c>
      <c r="L264" s="124">
        <v>25</v>
      </c>
      <c r="M264" s="123">
        <v>5</v>
      </c>
      <c r="N264" s="124">
        <v>5</v>
      </c>
      <c r="O264" s="123">
        <v>11</v>
      </c>
      <c r="P264" s="124">
        <v>12</v>
      </c>
      <c r="Q264" s="123">
        <v>15</v>
      </c>
      <c r="R264" s="124">
        <v>20</v>
      </c>
      <c r="S264" s="123" t="s">
        <v>466</v>
      </c>
      <c r="T264" s="124">
        <v>7</v>
      </c>
      <c r="U264" s="123">
        <v>0</v>
      </c>
      <c r="V264" s="124" t="s">
        <v>466</v>
      </c>
      <c r="W264" s="123">
        <v>5</v>
      </c>
      <c r="X264" s="124">
        <v>7</v>
      </c>
      <c r="Y264" s="123">
        <v>128</v>
      </c>
      <c r="Z264" s="124">
        <v>165</v>
      </c>
    </row>
    <row r="265" spans="1:26" s="52" customFormat="1" ht="12.75" customHeight="1">
      <c r="A265" s="122">
        <v>2180</v>
      </c>
      <c r="B265" s="122" t="s">
        <v>356</v>
      </c>
      <c r="C265" s="123">
        <v>343</v>
      </c>
      <c r="D265" s="124">
        <v>426</v>
      </c>
      <c r="E265" s="123">
        <v>245</v>
      </c>
      <c r="F265" s="124">
        <v>312</v>
      </c>
      <c r="G265" s="123">
        <v>128</v>
      </c>
      <c r="H265" s="125">
        <v>168</v>
      </c>
      <c r="I265" s="123">
        <v>5</v>
      </c>
      <c r="J265" s="124">
        <v>7</v>
      </c>
      <c r="K265" s="123">
        <v>31</v>
      </c>
      <c r="L265" s="124">
        <v>34</v>
      </c>
      <c r="M265" s="123">
        <v>155</v>
      </c>
      <c r="N265" s="124">
        <v>177</v>
      </c>
      <c r="O265" s="123">
        <v>73</v>
      </c>
      <c r="P265" s="124">
        <v>81</v>
      </c>
      <c r="Q265" s="123">
        <v>17</v>
      </c>
      <c r="R265" s="124">
        <v>25</v>
      </c>
      <c r="S265" s="123">
        <v>0</v>
      </c>
      <c r="T265" s="124" t="s">
        <v>466</v>
      </c>
      <c r="U265" s="123" t="s">
        <v>466</v>
      </c>
      <c r="V265" s="124">
        <v>4</v>
      </c>
      <c r="W265" s="123">
        <v>0</v>
      </c>
      <c r="X265" s="124">
        <v>0</v>
      </c>
      <c r="Y265" s="123">
        <v>706</v>
      </c>
      <c r="Z265" s="124">
        <v>849</v>
      </c>
    </row>
    <row r="266" spans="1:26" s="52" customFormat="1" ht="12.75" customHeight="1">
      <c r="A266" s="122">
        <v>2181</v>
      </c>
      <c r="B266" s="122" t="s">
        <v>363</v>
      </c>
      <c r="C266" s="123">
        <v>122</v>
      </c>
      <c r="D266" s="124">
        <v>157</v>
      </c>
      <c r="E266" s="123">
        <v>72</v>
      </c>
      <c r="F266" s="124">
        <v>102</v>
      </c>
      <c r="G266" s="123">
        <v>80</v>
      </c>
      <c r="H266" s="125">
        <v>98</v>
      </c>
      <c r="I266" s="123">
        <v>44</v>
      </c>
      <c r="J266" s="124">
        <v>54</v>
      </c>
      <c r="K266" s="123">
        <v>0</v>
      </c>
      <c r="L266" s="124">
        <v>0</v>
      </c>
      <c r="M266" s="123">
        <v>0</v>
      </c>
      <c r="N266" s="124">
        <v>0</v>
      </c>
      <c r="O266" s="123">
        <v>25</v>
      </c>
      <c r="P266" s="124">
        <v>29</v>
      </c>
      <c r="Q266" s="123">
        <v>31</v>
      </c>
      <c r="R266" s="124">
        <v>33</v>
      </c>
      <c r="S266" s="123" t="s">
        <v>466</v>
      </c>
      <c r="T266" s="124">
        <v>9</v>
      </c>
      <c r="U266" s="123" t="s">
        <v>466</v>
      </c>
      <c r="V266" s="124" t="s">
        <v>466</v>
      </c>
      <c r="W266" s="123">
        <v>0</v>
      </c>
      <c r="X266" s="124">
        <v>0</v>
      </c>
      <c r="Y266" s="123">
        <v>252</v>
      </c>
      <c r="Z266" s="124">
        <v>312</v>
      </c>
    </row>
    <row r="267" spans="1:26" s="52" customFormat="1" ht="12.75" customHeight="1">
      <c r="A267" s="122">
        <v>2182</v>
      </c>
      <c r="B267" s="122" t="s">
        <v>364</v>
      </c>
      <c r="C267" s="123">
        <v>69</v>
      </c>
      <c r="D267" s="124">
        <v>93</v>
      </c>
      <c r="E267" s="123">
        <v>26</v>
      </c>
      <c r="F267" s="124">
        <v>44</v>
      </c>
      <c r="G267" s="123">
        <v>30</v>
      </c>
      <c r="H267" s="125">
        <v>41</v>
      </c>
      <c r="I267" s="123" t="s">
        <v>466</v>
      </c>
      <c r="J267" s="124" t="s">
        <v>466</v>
      </c>
      <c r="K267" s="123" t="s">
        <v>466</v>
      </c>
      <c r="L267" s="124">
        <v>10</v>
      </c>
      <c r="M267" s="123" t="s">
        <v>466</v>
      </c>
      <c r="N267" s="124" t="s">
        <v>466</v>
      </c>
      <c r="O267" s="123">
        <v>7</v>
      </c>
      <c r="P267" s="124">
        <v>10</v>
      </c>
      <c r="Q267" s="123">
        <v>15</v>
      </c>
      <c r="R267" s="124">
        <v>21</v>
      </c>
      <c r="S267" s="123">
        <v>0</v>
      </c>
      <c r="T267" s="124">
        <v>4</v>
      </c>
      <c r="U267" s="123">
        <v>0</v>
      </c>
      <c r="V267" s="124">
        <v>0</v>
      </c>
      <c r="W267" s="123">
        <v>0</v>
      </c>
      <c r="X267" s="124">
        <v>0</v>
      </c>
      <c r="Y267" s="123">
        <v>114</v>
      </c>
      <c r="Z267" s="124">
        <v>162</v>
      </c>
    </row>
    <row r="268" spans="1:26" s="52" customFormat="1" ht="12.75" customHeight="1">
      <c r="A268" s="122">
        <v>2183</v>
      </c>
      <c r="B268" s="122" t="s">
        <v>355</v>
      </c>
      <c r="C268" s="123">
        <v>90</v>
      </c>
      <c r="D268" s="124">
        <v>107</v>
      </c>
      <c r="E268" s="123">
        <v>40</v>
      </c>
      <c r="F268" s="124">
        <v>60</v>
      </c>
      <c r="G268" s="123">
        <v>44</v>
      </c>
      <c r="H268" s="125">
        <v>54</v>
      </c>
      <c r="I268" s="123">
        <v>9</v>
      </c>
      <c r="J268" s="124">
        <v>9</v>
      </c>
      <c r="K268" s="123">
        <v>43</v>
      </c>
      <c r="L268" s="124">
        <v>49</v>
      </c>
      <c r="M268" s="123" t="s">
        <v>466</v>
      </c>
      <c r="N268" s="124" t="s">
        <v>466</v>
      </c>
      <c r="O268" s="123">
        <v>24</v>
      </c>
      <c r="P268" s="124">
        <v>30</v>
      </c>
      <c r="Q268" s="123">
        <v>12</v>
      </c>
      <c r="R268" s="124">
        <v>17</v>
      </c>
      <c r="S268" s="123">
        <v>0</v>
      </c>
      <c r="T268" s="124">
        <v>0</v>
      </c>
      <c r="U268" s="123">
        <v>0</v>
      </c>
      <c r="V268" s="124">
        <v>0</v>
      </c>
      <c r="W268" s="123">
        <v>0</v>
      </c>
      <c r="X268" s="124">
        <v>0</v>
      </c>
      <c r="Y268" s="123">
        <v>185</v>
      </c>
      <c r="Z268" s="124">
        <v>220</v>
      </c>
    </row>
    <row r="269" spans="1:26" s="52" customFormat="1" ht="12.75" customHeight="1">
      <c r="A269" s="122">
        <v>2184</v>
      </c>
      <c r="B269" s="122" t="s">
        <v>358</v>
      </c>
      <c r="C269" s="123">
        <v>176</v>
      </c>
      <c r="D269" s="124">
        <v>211</v>
      </c>
      <c r="E269" s="123">
        <v>52</v>
      </c>
      <c r="F269" s="124">
        <v>80</v>
      </c>
      <c r="G269" s="123">
        <v>55</v>
      </c>
      <c r="H269" s="125">
        <v>76</v>
      </c>
      <c r="I269" s="123">
        <v>15</v>
      </c>
      <c r="J269" s="124">
        <v>23</v>
      </c>
      <c r="K269" s="123">
        <v>43</v>
      </c>
      <c r="L269" s="124">
        <v>55</v>
      </c>
      <c r="M269" s="123" t="s">
        <v>466</v>
      </c>
      <c r="N269" s="124" t="s">
        <v>466</v>
      </c>
      <c r="O269" s="123">
        <v>17</v>
      </c>
      <c r="P269" s="124">
        <v>19</v>
      </c>
      <c r="Q269" s="123">
        <v>33</v>
      </c>
      <c r="R269" s="124">
        <v>48</v>
      </c>
      <c r="S269" s="123">
        <v>10</v>
      </c>
      <c r="T269" s="124">
        <v>27</v>
      </c>
      <c r="U269" s="123" t="s">
        <v>466</v>
      </c>
      <c r="V269" s="124">
        <v>5</v>
      </c>
      <c r="W269" s="123">
        <v>0</v>
      </c>
      <c r="X269" s="124">
        <v>0</v>
      </c>
      <c r="Y269" s="123">
        <v>295</v>
      </c>
      <c r="Z269" s="124">
        <v>366</v>
      </c>
    </row>
    <row r="270" spans="1:26" s="52" customFormat="1" ht="12.75" customHeight="1">
      <c r="A270" s="118">
        <v>22</v>
      </c>
      <c r="B270" s="118" t="s">
        <v>501</v>
      </c>
      <c r="C270" s="119">
        <v>514</v>
      </c>
      <c r="D270" s="120">
        <v>658</v>
      </c>
      <c r="E270" s="119">
        <v>442</v>
      </c>
      <c r="F270" s="120">
        <v>600</v>
      </c>
      <c r="G270" s="119">
        <v>305</v>
      </c>
      <c r="H270" s="121">
        <v>395</v>
      </c>
      <c r="I270" s="119">
        <v>132</v>
      </c>
      <c r="J270" s="120">
        <v>189</v>
      </c>
      <c r="K270" s="119">
        <v>101</v>
      </c>
      <c r="L270" s="120">
        <v>162</v>
      </c>
      <c r="M270" s="119">
        <v>105</v>
      </c>
      <c r="N270" s="120">
        <v>132</v>
      </c>
      <c r="O270" s="119">
        <v>140</v>
      </c>
      <c r="P270" s="120">
        <v>158</v>
      </c>
      <c r="Q270" s="119">
        <v>117</v>
      </c>
      <c r="R270" s="120">
        <v>155</v>
      </c>
      <c r="S270" s="119">
        <v>14</v>
      </c>
      <c r="T270" s="120">
        <v>40</v>
      </c>
      <c r="U270" s="119" t="s">
        <v>466</v>
      </c>
      <c r="V270" s="120">
        <v>10</v>
      </c>
      <c r="W270" s="119">
        <v>0</v>
      </c>
      <c r="X270" s="120">
        <v>0</v>
      </c>
      <c r="Y270" s="119">
        <v>1296</v>
      </c>
      <c r="Z270" s="120">
        <v>1623</v>
      </c>
    </row>
    <row r="271" spans="1:26" ht="12.75" customHeight="1">
      <c r="A271" s="122">
        <v>2260</v>
      </c>
      <c r="B271" s="122" t="s">
        <v>371</v>
      </c>
      <c r="C271" s="123">
        <v>5</v>
      </c>
      <c r="D271" s="124">
        <v>5</v>
      </c>
      <c r="E271" s="123">
        <v>16</v>
      </c>
      <c r="F271" s="124">
        <v>23</v>
      </c>
      <c r="G271" s="123">
        <v>9</v>
      </c>
      <c r="H271" s="125">
        <v>11</v>
      </c>
      <c r="I271" s="123" t="s">
        <v>466</v>
      </c>
      <c r="J271" s="124" t="s">
        <v>466</v>
      </c>
      <c r="K271" s="123" t="s">
        <v>466</v>
      </c>
      <c r="L271" s="124" t="s">
        <v>466</v>
      </c>
      <c r="M271" s="123">
        <v>4</v>
      </c>
      <c r="N271" s="124">
        <v>5</v>
      </c>
      <c r="O271" s="123">
        <v>0</v>
      </c>
      <c r="P271" s="124">
        <v>0</v>
      </c>
      <c r="Q271" s="123">
        <v>8</v>
      </c>
      <c r="R271" s="124">
        <v>9</v>
      </c>
      <c r="S271" s="123" t="s">
        <v>466</v>
      </c>
      <c r="T271" s="124">
        <v>4</v>
      </c>
      <c r="U271" s="123">
        <v>0</v>
      </c>
      <c r="V271" s="124">
        <v>0</v>
      </c>
      <c r="W271" s="123">
        <v>0</v>
      </c>
      <c r="X271" s="124">
        <v>0</v>
      </c>
      <c r="Y271" s="123">
        <v>30</v>
      </c>
      <c r="Z271" s="124">
        <v>38</v>
      </c>
    </row>
    <row r="272" spans="1:26" s="52" customFormat="1" ht="12.75" customHeight="1">
      <c r="A272" s="122">
        <v>2262</v>
      </c>
      <c r="B272" s="122" t="s">
        <v>370</v>
      </c>
      <c r="C272" s="123" t="s">
        <v>466</v>
      </c>
      <c r="D272" s="124" t="s">
        <v>466</v>
      </c>
      <c r="E272" s="123">
        <v>45</v>
      </c>
      <c r="F272" s="124">
        <v>57</v>
      </c>
      <c r="G272" s="123">
        <v>35</v>
      </c>
      <c r="H272" s="125">
        <v>45</v>
      </c>
      <c r="I272" s="123">
        <v>0</v>
      </c>
      <c r="J272" s="124">
        <v>0</v>
      </c>
      <c r="K272" s="123">
        <v>0</v>
      </c>
      <c r="L272" s="124">
        <v>0</v>
      </c>
      <c r="M272" s="123">
        <v>12</v>
      </c>
      <c r="N272" s="124">
        <v>12</v>
      </c>
      <c r="O272" s="123">
        <v>4</v>
      </c>
      <c r="P272" s="124">
        <v>4</v>
      </c>
      <c r="Q272" s="123">
        <v>12</v>
      </c>
      <c r="R272" s="124">
        <v>17</v>
      </c>
      <c r="S272" s="123" t="s">
        <v>466</v>
      </c>
      <c r="T272" s="124">
        <v>5</v>
      </c>
      <c r="U272" s="123">
        <v>0</v>
      </c>
      <c r="V272" s="124">
        <v>0</v>
      </c>
      <c r="W272" s="123">
        <v>0</v>
      </c>
      <c r="X272" s="124">
        <v>0</v>
      </c>
      <c r="Y272" s="123">
        <v>57</v>
      </c>
      <c r="Z272" s="124">
        <v>69</v>
      </c>
    </row>
    <row r="273" spans="1:26" s="52" customFormat="1" ht="12.75" customHeight="1">
      <c r="A273" s="122">
        <v>2280</v>
      </c>
      <c r="B273" s="122" t="s">
        <v>366</v>
      </c>
      <c r="C273" s="123">
        <v>66</v>
      </c>
      <c r="D273" s="124">
        <v>82</v>
      </c>
      <c r="E273" s="123">
        <v>45</v>
      </c>
      <c r="F273" s="124">
        <v>62</v>
      </c>
      <c r="G273" s="123">
        <v>32</v>
      </c>
      <c r="H273" s="125">
        <v>44</v>
      </c>
      <c r="I273" s="123">
        <v>0</v>
      </c>
      <c r="J273" s="124">
        <v>28</v>
      </c>
      <c r="K273" s="123">
        <v>0</v>
      </c>
      <c r="L273" s="124">
        <v>29</v>
      </c>
      <c r="M273" s="123">
        <v>17</v>
      </c>
      <c r="N273" s="124">
        <v>19</v>
      </c>
      <c r="O273" s="123">
        <v>21</v>
      </c>
      <c r="P273" s="124">
        <v>23</v>
      </c>
      <c r="Q273" s="123">
        <v>10</v>
      </c>
      <c r="R273" s="124">
        <v>14</v>
      </c>
      <c r="S273" s="123" t="s">
        <v>466</v>
      </c>
      <c r="T273" s="124">
        <v>5</v>
      </c>
      <c r="U273" s="123">
        <v>0</v>
      </c>
      <c r="V273" s="124" t="s">
        <v>466</v>
      </c>
      <c r="W273" s="123">
        <v>0</v>
      </c>
      <c r="X273" s="124">
        <v>0</v>
      </c>
      <c r="Y273" s="123">
        <v>149</v>
      </c>
      <c r="Z273" s="124">
        <v>212</v>
      </c>
    </row>
    <row r="274" spans="1:26" s="52" customFormat="1" ht="12.75" customHeight="1">
      <c r="A274" s="122">
        <v>2281</v>
      </c>
      <c r="B274" s="122" t="s">
        <v>369</v>
      </c>
      <c r="C274" s="123">
        <v>235</v>
      </c>
      <c r="D274" s="124">
        <v>296</v>
      </c>
      <c r="E274" s="123">
        <v>185</v>
      </c>
      <c r="F274" s="124">
        <v>251</v>
      </c>
      <c r="G274" s="123">
        <v>101</v>
      </c>
      <c r="H274" s="125">
        <v>133</v>
      </c>
      <c r="I274" s="123">
        <v>73</v>
      </c>
      <c r="J274" s="124">
        <v>94</v>
      </c>
      <c r="K274" s="123" t="s">
        <v>466</v>
      </c>
      <c r="L274" s="124">
        <v>6</v>
      </c>
      <c r="M274" s="123">
        <v>36</v>
      </c>
      <c r="N274" s="124">
        <v>49</v>
      </c>
      <c r="O274" s="123">
        <v>64</v>
      </c>
      <c r="P274" s="124">
        <v>72</v>
      </c>
      <c r="Q274" s="123">
        <v>41</v>
      </c>
      <c r="R274" s="124">
        <v>58</v>
      </c>
      <c r="S274" s="123">
        <v>4</v>
      </c>
      <c r="T274" s="124">
        <v>17</v>
      </c>
      <c r="U274" s="123" t="s">
        <v>466</v>
      </c>
      <c r="V274" s="124">
        <v>4</v>
      </c>
      <c r="W274" s="123">
        <v>0</v>
      </c>
      <c r="X274" s="124">
        <v>0</v>
      </c>
      <c r="Y274" s="123">
        <v>553</v>
      </c>
      <c r="Z274" s="124">
        <v>676</v>
      </c>
    </row>
    <row r="275" spans="1:26" s="52" customFormat="1" ht="12.75" customHeight="1">
      <c r="A275" s="122">
        <v>2282</v>
      </c>
      <c r="B275" s="122" t="s">
        <v>367</v>
      </c>
      <c r="C275" s="123">
        <v>35</v>
      </c>
      <c r="D275" s="124">
        <v>49</v>
      </c>
      <c r="E275" s="123">
        <v>33</v>
      </c>
      <c r="F275" s="124">
        <v>42</v>
      </c>
      <c r="G275" s="123">
        <v>26</v>
      </c>
      <c r="H275" s="125">
        <v>36</v>
      </c>
      <c r="I275" s="123">
        <v>22</v>
      </c>
      <c r="J275" s="124">
        <v>25</v>
      </c>
      <c r="K275" s="123">
        <v>27</v>
      </c>
      <c r="L275" s="124">
        <v>36</v>
      </c>
      <c r="M275" s="123">
        <v>0</v>
      </c>
      <c r="N275" s="124" t="s">
        <v>466</v>
      </c>
      <c r="O275" s="123">
        <v>12</v>
      </c>
      <c r="P275" s="124">
        <v>14</v>
      </c>
      <c r="Q275" s="123">
        <v>14</v>
      </c>
      <c r="R275" s="124">
        <v>15</v>
      </c>
      <c r="S275" s="123" t="s">
        <v>466</v>
      </c>
      <c r="T275" s="124">
        <v>5</v>
      </c>
      <c r="U275" s="123">
        <v>0</v>
      </c>
      <c r="V275" s="124" t="s">
        <v>466</v>
      </c>
      <c r="W275" s="123">
        <v>0</v>
      </c>
      <c r="X275" s="124">
        <v>0</v>
      </c>
      <c r="Y275" s="123">
        <v>103</v>
      </c>
      <c r="Z275" s="124">
        <v>127</v>
      </c>
    </row>
    <row r="276" spans="1:26" s="52" customFormat="1" ht="12.75" customHeight="1">
      <c r="A276" s="122">
        <v>2283</v>
      </c>
      <c r="B276" s="122" t="s">
        <v>368</v>
      </c>
      <c r="C276" s="123">
        <v>58</v>
      </c>
      <c r="D276" s="124">
        <v>67</v>
      </c>
      <c r="E276" s="123">
        <v>37</v>
      </c>
      <c r="F276" s="124">
        <v>54</v>
      </c>
      <c r="G276" s="123">
        <v>35</v>
      </c>
      <c r="H276" s="125">
        <v>47</v>
      </c>
      <c r="I276" s="123">
        <v>5</v>
      </c>
      <c r="J276" s="124">
        <v>5</v>
      </c>
      <c r="K276" s="123">
        <v>25</v>
      </c>
      <c r="L276" s="124">
        <v>32</v>
      </c>
      <c r="M276" s="123">
        <v>5</v>
      </c>
      <c r="N276" s="124">
        <v>8</v>
      </c>
      <c r="O276" s="123">
        <v>4</v>
      </c>
      <c r="P276" s="124">
        <v>6</v>
      </c>
      <c r="Q276" s="123">
        <v>11</v>
      </c>
      <c r="R276" s="124">
        <v>17</v>
      </c>
      <c r="S276" s="123" t="s">
        <v>466</v>
      </c>
      <c r="T276" s="124" t="s">
        <v>466</v>
      </c>
      <c r="U276" s="123">
        <v>0</v>
      </c>
      <c r="V276" s="124">
        <v>0</v>
      </c>
      <c r="W276" s="123">
        <v>0</v>
      </c>
      <c r="X276" s="124">
        <v>0</v>
      </c>
      <c r="Y276" s="123">
        <v>130</v>
      </c>
      <c r="Z276" s="124">
        <v>158</v>
      </c>
    </row>
    <row r="277" spans="1:26" s="52" customFormat="1" ht="12.75" customHeight="1">
      <c r="A277" s="122">
        <v>2284</v>
      </c>
      <c r="B277" s="122" t="s">
        <v>372</v>
      </c>
      <c r="C277" s="123">
        <v>113</v>
      </c>
      <c r="D277" s="124">
        <v>158</v>
      </c>
      <c r="E277" s="123">
        <v>81</v>
      </c>
      <c r="F277" s="124">
        <v>112</v>
      </c>
      <c r="G277" s="123">
        <v>67</v>
      </c>
      <c r="H277" s="125">
        <v>80</v>
      </c>
      <c r="I277" s="123">
        <v>30</v>
      </c>
      <c r="J277" s="124">
        <v>35</v>
      </c>
      <c r="K277" s="123">
        <v>45</v>
      </c>
      <c r="L277" s="124">
        <v>56</v>
      </c>
      <c r="M277" s="123">
        <v>31</v>
      </c>
      <c r="N277" s="124">
        <v>38</v>
      </c>
      <c r="O277" s="123">
        <v>35</v>
      </c>
      <c r="P277" s="124">
        <v>40</v>
      </c>
      <c r="Q277" s="123">
        <v>21</v>
      </c>
      <c r="R277" s="124">
        <v>25</v>
      </c>
      <c r="S277" s="123" t="s">
        <v>466</v>
      </c>
      <c r="T277" s="124" t="s">
        <v>466</v>
      </c>
      <c r="U277" s="123" t="s">
        <v>466</v>
      </c>
      <c r="V277" s="124" t="s">
        <v>466</v>
      </c>
      <c r="W277" s="123">
        <v>0</v>
      </c>
      <c r="X277" s="124">
        <v>0</v>
      </c>
      <c r="Y277" s="123">
        <v>274</v>
      </c>
      <c r="Z277" s="124">
        <v>346</v>
      </c>
    </row>
    <row r="278" spans="1:26" s="52" customFormat="1" ht="12.75" customHeight="1">
      <c r="A278" s="118">
        <v>23</v>
      </c>
      <c r="B278" s="118" t="s">
        <v>373</v>
      </c>
      <c r="C278" s="119">
        <v>357</v>
      </c>
      <c r="D278" s="120">
        <v>439</v>
      </c>
      <c r="E278" s="119">
        <v>248</v>
      </c>
      <c r="F278" s="120">
        <v>318</v>
      </c>
      <c r="G278" s="119">
        <v>175</v>
      </c>
      <c r="H278" s="121">
        <v>211</v>
      </c>
      <c r="I278" s="119">
        <v>82</v>
      </c>
      <c r="J278" s="120">
        <v>90</v>
      </c>
      <c r="K278" s="119">
        <v>10</v>
      </c>
      <c r="L278" s="120">
        <v>17</v>
      </c>
      <c r="M278" s="119">
        <v>61</v>
      </c>
      <c r="N278" s="120">
        <v>72</v>
      </c>
      <c r="O278" s="119">
        <v>59</v>
      </c>
      <c r="P278" s="120">
        <v>62</v>
      </c>
      <c r="Q278" s="119">
        <v>82</v>
      </c>
      <c r="R278" s="120">
        <v>105</v>
      </c>
      <c r="S278" s="119">
        <v>10</v>
      </c>
      <c r="T278" s="120">
        <v>28</v>
      </c>
      <c r="U278" s="119">
        <v>8</v>
      </c>
      <c r="V278" s="120">
        <v>13</v>
      </c>
      <c r="W278" s="119">
        <v>10</v>
      </c>
      <c r="X278" s="120">
        <v>14</v>
      </c>
      <c r="Y278" s="119">
        <v>758</v>
      </c>
      <c r="Z278" s="120">
        <v>903</v>
      </c>
    </row>
    <row r="279" spans="1:26" ht="12.75" customHeight="1">
      <c r="A279" s="122">
        <v>2303</v>
      </c>
      <c r="B279" s="122" t="s">
        <v>378</v>
      </c>
      <c r="C279" s="123">
        <v>7</v>
      </c>
      <c r="D279" s="124">
        <v>12</v>
      </c>
      <c r="E279" s="123">
        <v>6</v>
      </c>
      <c r="F279" s="124">
        <v>10</v>
      </c>
      <c r="G279" s="123">
        <v>6</v>
      </c>
      <c r="H279" s="125">
        <v>8</v>
      </c>
      <c r="I279" s="123">
        <v>0</v>
      </c>
      <c r="J279" s="124">
        <v>0</v>
      </c>
      <c r="K279" s="123" t="s">
        <v>466</v>
      </c>
      <c r="L279" s="124">
        <v>4</v>
      </c>
      <c r="M279" s="123" t="s">
        <v>466</v>
      </c>
      <c r="N279" s="124" t="s">
        <v>466</v>
      </c>
      <c r="O279" s="123">
        <v>0</v>
      </c>
      <c r="P279" s="124">
        <v>0</v>
      </c>
      <c r="Q279" s="123">
        <v>0</v>
      </c>
      <c r="R279" s="124">
        <v>0</v>
      </c>
      <c r="S279" s="123">
        <v>0</v>
      </c>
      <c r="T279" s="124" t="s">
        <v>466</v>
      </c>
      <c r="U279" s="123">
        <v>0</v>
      </c>
      <c r="V279" s="124">
        <v>0</v>
      </c>
      <c r="W279" s="123">
        <v>0</v>
      </c>
      <c r="X279" s="124">
        <v>0</v>
      </c>
      <c r="Y279" s="123">
        <v>16</v>
      </c>
      <c r="Z279" s="124">
        <v>26</v>
      </c>
    </row>
    <row r="280" spans="1:26" s="52" customFormat="1" ht="12.75" customHeight="1">
      <c r="A280" s="122">
        <v>2305</v>
      </c>
      <c r="B280" s="122" t="s">
        <v>375</v>
      </c>
      <c r="C280" s="123">
        <v>17</v>
      </c>
      <c r="D280" s="124">
        <v>25</v>
      </c>
      <c r="E280" s="123">
        <v>10</v>
      </c>
      <c r="F280" s="124">
        <v>17</v>
      </c>
      <c r="G280" s="123">
        <v>8</v>
      </c>
      <c r="H280" s="125">
        <v>12</v>
      </c>
      <c r="I280" s="123">
        <v>0</v>
      </c>
      <c r="J280" s="124">
        <v>0</v>
      </c>
      <c r="K280" s="123">
        <v>0</v>
      </c>
      <c r="L280" s="124">
        <v>0</v>
      </c>
      <c r="M280" s="123" t="s">
        <v>466</v>
      </c>
      <c r="N280" s="124" t="s">
        <v>466</v>
      </c>
      <c r="O280" s="123">
        <v>0</v>
      </c>
      <c r="P280" s="124">
        <v>0</v>
      </c>
      <c r="Q280" s="123" t="s">
        <v>466</v>
      </c>
      <c r="R280" s="124">
        <v>5</v>
      </c>
      <c r="S280" s="123">
        <v>0</v>
      </c>
      <c r="T280" s="124" t="s">
        <v>466</v>
      </c>
      <c r="U280" s="123">
        <v>0</v>
      </c>
      <c r="V280" s="124" t="s">
        <v>466</v>
      </c>
      <c r="W280" s="123">
        <v>0</v>
      </c>
      <c r="X280" s="124">
        <v>0</v>
      </c>
      <c r="Y280" s="123">
        <v>28</v>
      </c>
      <c r="Z280" s="124">
        <v>42</v>
      </c>
    </row>
    <row r="281" spans="1:26" s="52" customFormat="1" ht="12.75" customHeight="1">
      <c r="A281" s="122">
        <v>2309</v>
      </c>
      <c r="B281" s="122" t="s">
        <v>377</v>
      </c>
      <c r="C281" s="123">
        <v>0</v>
      </c>
      <c r="D281" s="124">
        <v>0</v>
      </c>
      <c r="E281" s="123">
        <v>17</v>
      </c>
      <c r="F281" s="124">
        <v>23</v>
      </c>
      <c r="G281" s="123">
        <v>12</v>
      </c>
      <c r="H281" s="125">
        <v>16</v>
      </c>
      <c r="I281" s="123">
        <v>7</v>
      </c>
      <c r="J281" s="124">
        <v>7</v>
      </c>
      <c r="K281" s="123">
        <v>0</v>
      </c>
      <c r="L281" s="124">
        <v>0</v>
      </c>
      <c r="M281" s="123">
        <v>0</v>
      </c>
      <c r="N281" s="124">
        <v>0</v>
      </c>
      <c r="O281" s="123">
        <v>5</v>
      </c>
      <c r="P281" s="124">
        <v>4</v>
      </c>
      <c r="Q281" s="123">
        <v>7</v>
      </c>
      <c r="R281" s="124">
        <v>10</v>
      </c>
      <c r="S281" s="123" t="s">
        <v>466</v>
      </c>
      <c r="T281" s="124" t="s">
        <v>466</v>
      </c>
      <c r="U281" s="123">
        <v>0</v>
      </c>
      <c r="V281" s="124">
        <v>0</v>
      </c>
      <c r="W281" s="123" t="s">
        <v>466</v>
      </c>
      <c r="X281" s="124" t="s">
        <v>466</v>
      </c>
      <c r="Y281" s="123">
        <v>35</v>
      </c>
      <c r="Z281" s="124">
        <v>40</v>
      </c>
    </row>
    <row r="282" spans="1:26" s="52" customFormat="1" ht="12.75" customHeight="1">
      <c r="A282" s="122">
        <v>2313</v>
      </c>
      <c r="B282" s="122" t="s">
        <v>379</v>
      </c>
      <c r="C282" s="123">
        <v>23</v>
      </c>
      <c r="D282" s="124">
        <v>25</v>
      </c>
      <c r="E282" s="123">
        <v>15</v>
      </c>
      <c r="F282" s="124">
        <v>25</v>
      </c>
      <c r="G282" s="123">
        <v>11</v>
      </c>
      <c r="H282" s="125">
        <v>16</v>
      </c>
      <c r="I282" s="123" t="s">
        <v>466</v>
      </c>
      <c r="J282" s="124" t="s">
        <v>466</v>
      </c>
      <c r="K282" s="123" t="s">
        <v>466</v>
      </c>
      <c r="L282" s="124" t="s">
        <v>466</v>
      </c>
      <c r="M282" s="123" t="s">
        <v>466</v>
      </c>
      <c r="N282" s="124" t="s">
        <v>466</v>
      </c>
      <c r="O282" s="123">
        <v>4</v>
      </c>
      <c r="P282" s="124">
        <v>5</v>
      </c>
      <c r="Q282" s="123">
        <v>5</v>
      </c>
      <c r="R282" s="124">
        <v>11</v>
      </c>
      <c r="S282" s="123" t="s">
        <v>466</v>
      </c>
      <c r="T282" s="124">
        <v>5</v>
      </c>
      <c r="U282" s="123" t="s">
        <v>466</v>
      </c>
      <c r="V282" s="124" t="s">
        <v>466</v>
      </c>
      <c r="W282" s="123">
        <v>0</v>
      </c>
      <c r="X282" s="124">
        <v>0</v>
      </c>
      <c r="Y282" s="123">
        <v>52</v>
      </c>
      <c r="Z282" s="124">
        <v>67</v>
      </c>
    </row>
    <row r="283" spans="1:26" s="52" customFormat="1" ht="12.75" customHeight="1">
      <c r="A283" s="122">
        <v>2321</v>
      </c>
      <c r="B283" s="122" t="s">
        <v>380</v>
      </c>
      <c r="C283" s="123">
        <v>26</v>
      </c>
      <c r="D283" s="124">
        <v>30</v>
      </c>
      <c r="E283" s="123">
        <v>13</v>
      </c>
      <c r="F283" s="124">
        <v>19</v>
      </c>
      <c r="G283" s="123">
        <v>7</v>
      </c>
      <c r="H283" s="125">
        <v>8</v>
      </c>
      <c r="I283" s="123">
        <v>4</v>
      </c>
      <c r="J283" s="124">
        <v>5</v>
      </c>
      <c r="K283" s="123" t="s">
        <v>466</v>
      </c>
      <c r="L283" s="124">
        <v>7</v>
      </c>
      <c r="M283" s="123">
        <v>8</v>
      </c>
      <c r="N283" s="124">
        <v>9</v>
      </c>
      <c r="O283" s="123">
        <v>12</v>
      </c>
      <c r="P283" s="124">
        <v>14</v>
      </c>
      <c r="Q283" s="123">
        <v>4</v>
      </c>
      <c r="R283" s="124">
        <v>6</v>
      </c>
      <c r="S283" s="123">
        <v>0</v>
      </c>
      <c r="T283" s="124" t="s">
        <v>466</v>
      </c>
      <c r="U283" s="123" t="s">
        <v>466</v>
      </c>
      <c r="V283" s="124" t="s">
        <v>466</v>
      </c>
      <c r="W283" s="123">
        <v>0</v>
      </c>
      <c r="X283" s="124">
        <v>0</v>
      </c>
      <c r="Y283" s="123">
        <v>58</v>
      </c>
      <c r="Z283" s="124">
        <v>70</v>
      </c>
    </row>
    <row r="284" spans="1:26" s="52" customFormat="1" ht="12.75" customHeight="1">
      <c r="A284" s="122">
        <v>2326</v>
      </c>
      <c r="B284" s="122" t="s">
        <v>374</v>
      </c>
      <c r="C284" s="123">
        <v>5</v>
      </c>
      <c r="D284" s="124">
        <v>11</v>
      </c>
      <c r="E284" s="123">
        <v>12</v>
      </c>
      <c r="F284" s="124">
        <v>15</v>
      </c>
      <c r="G284" s="123">
        <v>10</v>
      </c>
      <c r="H284" s="125">
        <v>11</v>
      </c>
      <c r="I284" s="123">
        <v>0</v>
      </c>
      <c r="J284" s="124">
        <v>0</v>
      </c>
      <c r="K284" s="123">
        <v>0</v>
      </c>
      <c r="L284" s="124">
        <v>0</v>
      </c>
      <c r="M284" s="123" t="s">
        <v>466</v>
      </c>
      <c r="N284" s="124" t="s">
        <v>466</v>
      </c>
      <c r="O284" s="123" t="s">
        <v>466</v>
      </c>
      <c r="P284" s="124" t="s">
        <v>466</v>
      </c>
      <c r="Q284" s="123">
        <v>4</v>
      </c>
      <c r="R284" s="124">
        <v>5</v>
      </c>
      <c r="S284" s="123">
        <v>0</v>
      </c>
      <c r="T284" s="124" t="s">
        <v>466</v>
      </c>
      <c r="U284" s="123">
        <v>0</v>
      </c>
      <c r="V284" s="124" t="s">
        <v>466</v>
      </c>
      <c r="W284" s="123">
        <v>0</v>
      </c>
      <c r="X284" s="124">
        <v>0</v>
      </c>
      <c r="Y284" s="123">
        <v>24</v>
      </c>
      <c r="Z284" s="124">
        <v>33</v>
      </c>
    </row>
    <row r="285" spans="1:26" s="52" customFormat="1" ht="12.75" customHeight="1">
      <c r="A285" s="122">
        <v>2361</v>
      </c>
      <c r="B285" s="122" t="s">
        <v>376</v>
      </c>
      <c r="C285" s="123">
        <v>17</v>
      </c>
      <c r="D285" s="124">
        <v>23</v>
      </c>
      <c r="E285" s="123">
        <v>17</v>
      </c>
      <c r="F285" s="124">
        <v>21</v>
      </c>
      <c r="G285" s="123">
        <v>15</v>
      </c>
      <c r="H285" s="125">
        <v>18</v>
      </c>
      <c r="I285" s="123">
        <v>10</v>
      </c>
      <c r="J285" s="124">
        <v>10</v>
      </c>
      <c r="K285" s="123">
        <v>4</v>
      </c>
      <c r="L285" s="124">
        <v>5</v>
      </c>
      <c r="M285" s="123">
        <v>0</v>
      </c>
      <c r="N285" s="124" t="s">
        <v>466</v>
      </c>
      <c r="O285" s="123" t="s">
        <v>466</v>
      </c>
      <c r="P285" s="124" t="s">
        <v>466</v>
      </c>
      <c r="Q285" s="123">
        <v>8</v>
      </c>
      <c r="R285" s="124">
        <v>9</v>
      </c>
      <c r="S285" s="123" t="s">
        <v>466</v>
      </c>
      <c r="T285" s="124" t="s">
        <v>466</v>
      </c>
      <c r="U285" s="123">
        <v>0</v>
      </c>
      <c r="V285" s="124">
        <v>0</v>
      </c>
      <c r="W285" s="123">
        <v>8</v>
      </c>
      <c r="X285" s="124">
        <v>9</v>
      </c>
      <c r="Y285" s="123">
        <v>47</v>
      </c>
      <c r="Z285" s="124">
        <v>56</v>
      </c>
    </row>
    <row r="286" spans="1:26" s="52" customFormat="1" ht="12.75" customHeight="1">
      <c r="A286" s="122">
        <v>2380</v>
      </c>
      <c r="B286" s="122" t="s">
        <v>381</v>
      </c>
      <c r="C286" s="123">
        <v>263</v>
      </c>
      <c r="D286" s="124">
        <v>314</v>
      </c>
      <c r="E286" s="123">
        <v>158</v>
      </c>
      <c r="F286" s="124">
        <v>191</v>
      </c>
      <c r="G286" s="123">
        <v>106</v>
      </c>
      <c r="H286" s="125">
        <v>123</v>
      </c>
      <c r="I286" s="123">
        <v>59</v>
      </c>
      <c r="J286" s="124">
        <v>66</v>
      </c>
      <c r="K286" s="123">
        <v>0</v>
      </c>
      <c r="L286" s="124">
        <v>0</v>
      </c>
      <c r="M286" s="123">
        <v>47</v>
      </c>
      <c r="N286" s="124">
        <v>53</v>
      </c>
      <c r="O286" s="123">
        <v>36</v>
      </c>
      <c r="P286" s="124">
        <v>36</v>
      </c>
      <c r="Q286" s="123">
        <v>51</v>
      </c>
      <c r="R286" s="124">
        <v>60</v>
      </c>
      <c r="S286" s="123">
        <v>7</v>
      </c>
      <c r="T286" s="124">
        <v>13</v>
      </c>
      <c r="U286" s="123">
        <v>4</v>
      </c>
      <c r="V286" s="124">
        <v>6</v>
      </c>
      <c r="W286" s="123" t="s">
        <v>466</v>
      </c>
      <c r="X286" s="124" t="s">
        <v>466</v>
      </c>
      <c r="Y286" s="123">
        <v>499</v>
      </c>
      <c r="Z286" s="124">
        <v>573</v>
      </c>
    </row>
    <row r="287" spans="1:26" s="52" customFormat="1" ht="12.75" customHeight="1">
      <c r="A287" s="118">
        <v>24</v>
      </c>
      <c r="B287" s="118" t="s">
        <v>502</v>
      </c>
      <c r="C287" s="119">
        <v>401</v>
      </c>
      <c r="D287" s="120">
        <v>460</v>
      </c>
      <c r="E287" s="119">
        <v>1079</v>
      </c>
      <c r="F287" s="120">
        <v>1335</v>
      </c>
      <c r="G287" s="119">
        <v>323</v>
      </c>
      <c r="H287" s="121">
        <v>406</v>
      </c>
      <c r="I287" s="119">
        <v>26</v>
      </c>
      <c r="J287" s="120">
        <v>30</v>
      </c>
      <c r="K287" s="119">
        <v>66</v>
      </c>
      <c r="L287" s="120">
        <v>92</v>
      </c>
      <c r="M287" s="119">
        <v>83</v>
      </c>
      <c r="N287" s="120">
        <v>112</v>
      </c>
      <c r="O287" s="119">
        <v>80</v>
      </c>
      <c r="P287" s="120">
        <v>86</v>
      </c>
      <c r="Q287" s="119">
        <v>148</v>
      </c>
      <c r="R287" s="120">
        <v>196</v>
      </c>
      <c r="S287" s="119">
        <v>12</v>
      </c>
      <c r="T287" s="120">
        <v>58</v>
      </c>
      <c r="U287" s="119">
        <v>20</v>
      </c>
      <c r="V287" s="120">
        <v>40</v>
      </c>
      <c r="W287" s="119">
        <v>17</v>
      </c>
      <c r="X287" s="120">
        <v>33</v>
      </c>
      <c r="Y287" s="119">
        <v>1737</v>
      </c>
      <c r="Z287" s="120">
        <v>2083</v>
      </c>
    </row>
    <row r="288" spans="1:26" ht="12.75" customHeight="1">
      <c r="A288" s="122">
        <v>2401</v>
      </c>
      <c r="B288" s="122" t="s">
        <v>387</v>
      </c>
      <c r="C288" s="123">
        <v>17</v>
      </c>
      <c r="D288" s="124">
        <v>21</v>
      </c>
      <c r="E288" s="123">
        <v>13</v>
      </c>
      <c r="F288" s="124">
        <v>17</v>
      </c>
      <c r="G288" s="123">
        <v>6</v>
      </c>
      <c r="H288" s="125">
        <v>8</v>
      </c>
      <c r="I288" s="123" t="s">
        <v>466</v>
      </c>
      <c r="J288" s="124" t="s">
        <v>466</v>
      </c>
      <c r="K288" s="123">
        <v>17</v>
      </c>
      <c r="L288" s="124">
        <v>21</v>
      </c>
      <c r="M288" s="123">
        <v>17</v>
      </c>
      <c r="N288" s="124">
        <v>22</v>
      </c>
      <c r="O288" s="123" t="s">
        <v>466</v>
      </c>
      <c r="P288" s="124" t="s">
        <v>466</v>
      </c>
      <c r="Q288" s="123">
        <v>8</v>
      </c>
      <c r="R288" s="124">
        <v>9</v>
      </c>
      <c r="S288" s="123" t="s">
        <v>466</v>
      </c>
      <c r="T288" s="124" t="s">
        <v>466</v>
      </c>
      <c r="U288" s="123" t="s">
        <v>466</v>
      </c>
      <c r="V288" s="124">
        <v>4</v>
      </c>
      <c r="W288" s="123">
        <v>17</v>
      </c>
      <c r="X288" s="124">
        <v>21</v>
      </c>
      <c r="Y288" s="123">
        <v>21</v>
      </c>
      <c r="Z288" s="124">
        <v>26</v>
      </c>
    </row>
    <row r="289" spans="1:26" s="52" customFormat="1" ht="12.75" customHeight="1">
      <c r="A289" s="122">
        <v>2403</v>
      </c>
      <c r="B289" s="122" t="s">
        <v>383</v>
      </c>
      <c r="C289" s="123">
        <v>0</v>
      </c>
      <c r="D289" s="124">
        <v>0</v>
      </c>
      <c r="E289" s="123" t="s">
        <v>466</v>
      </c>
      <c r="F289" s="124">
        <v>5</v>
      </c>
      <c r="G289" s="123" t="s">
        <v>466</v>
      </c>
      <c r="H289" s="125" t="s">
        <v>466</v>
      </c>
      <c r="I289" s="123" t="s">
        <v>466</v>
      </c>
      <c r="J289" s="124">
        <v>4</v>
      </c>
      <c r="K289" s="123">
        <v>0</v>
      </c>
      <c r="L289" s="124">
        <v>0</v>
      </c>
      <c r="M289" s="123">
        <v>0</v>
      </c>
      <c r="N289" s="124" t="s">
        <v>466</v>
      </c>
      <c r="O289" s="123">
        <v>0</v>
      </c>
      <c r="P289" s="124">
        <v>0</v>
      </c>
      <c r="Q289" s="123" t="s">
        <v>466</v>
      </c>
      <c r="R289" s="124" t="s">
        <v>466</v>
      </c>
      <c r="S289" s="123">
        <v>0</v>
      </c>
      <c r="T289" s="124" t="s">
        <v>466</v>
      </c>
      <c r="U289" s="123">
        <v>0</v>
      </c>
      <c r="V289" s="124">
        <v>0</v>
      </c>
      <c r="W289" s="123">
        <v>0</v>
      </c>
      <c r="X289" s="124">
        <v>0</v>
      </c>
      <c r="Y289" s="123">
        <v>6</v>
      </c>
      <c r="Z289" s="124">
        <v>8</v>
      </c>
    </row>
    <row r="290" spans="1:26" s="52" customFormat="1" ht="12.75" customHeight="1">
      <c r="A290" s="122">
        <v>2404</v>
      </c>
      <c r="B290" s="122" t="s">
        <v>395</v>
      </c>
      <c r="C290" s="123">
        <v>27</v>
      </c>
      <c r="D290" s="124">
        <v>32</v>
      </c>
      <c r="E290" s="123">
        <v>8</v>
      </c>
      <c r="F290" s="124">
        <v>10</v>
      </c>
      <c r="G290" s="123">
        <v>8</v>
      </c>
      <c r="H290" s="125">
        <v>10</v>
      </c>
      <c r="I290" s="123">
        <v>0</v>
      </c>
      <c r="J290" s="124">
        <v>0</v>
      </c>
      <c r="K290" s="123">
        <v>0</v>
      </c>
      <c r="L290" s="124">
        <v>0</v>
      </c>
      <c r="M290" s="123">
        <v>0</v>
      </c>
      <c r="N290" s="124" t="s">
        <v>466</v>
      </c>
      <c r="O290" s="123">
        <v>0</v>
      </c>
      <c r="P290" s="124">
        <v>0</v>
      </c>
      <c r="Q290" s="123">
        <v>0</v>
      </c>
      <c r="R290" s="124">
        <v>0</v>
      </c>
      <c r="S290" s="123" t="s">
        <v>466</v>
      </c>
      <c r="T290" s="124" t="s">
        <v>466</v>
      </c>
      <c r="U290" s="123">
        <v>0</v>
      </c>
      <c r="V290" s="124">
        <v>0</v>
      </c>
      <c r="W290" s="123">
        <v>0</v>
      </c>
      <c r="X290" s="124">
        <v>0</v>
      </c>
      <c r="Y290" s="123">
        <v>38</v>
      </c>
      <c r="Z290" s="124">
        <v>45</v>
      </c>
    </row>
    <row r="291" spans="1:26" s="52" customFormat="1" ht="12.75" customHeight="1">
      <c r="A291" s="122">
        <v>2409</v>
      </c>
      <c r="B291" s="122" t="s">
        <v>389</v>
      </c>
      <c r="C291" s="123">
        <v>22</v>
      </c>
      <c r="D291" s="124">
        <v>26</v>
      </c>
      <c r="E291" s="123">
        <v>12</v>
      </c>
      <c r="F291" s="124">
        <v>16</v>
      </c>
      <c r="G291" s="123">
        <v>11</v>
      </c>
      <c r="H291" s="125">
        <v>13</v>
      </c>
      <c r="I291" s="123">
        <v>0</v>
      </c>
      <c r="J291" s="124">
        <v>0</v>
      </c>
      <c r="K291" s="123">
        <v>0</v>
      </c>
      <c r="L291" s="124">
        <v>0</v>
      </c>
      <c r="M291" s="123" t="s">
        <v>466</v>
      </c>
      <c r="N291" s="124">
        <v>5</v>
      </c>
      <c r="O291" s="123" t="s">
        <v>466</v>
      </c>
      <c r="P291" s="124" t="s">
        <v>466</v>
      </c>
      <c r="Q291" s="123">
        <v>6</v>
      </c>
      <c r="R291" s="124">
        <v>6</v>
      </c>
      <c r="S291" s="123" t="s">
        <v>466</v>
      </c>
      <c r="T291" s="124" t="s">
        <v>466</v>
      </c>
      <c r="U291" s="123">
        <v>0</v>
      </c>
      <c r="V291" s="124" t="s">
        <v>466</v>
      </c>
      <c r="W291" s="123">
        <v>0</v>
      </c>
      <c r="X291" s="124">
        <v>0</v>
      </c>
      <c r="Y291" s="123">
        <v>37</v>
      </c>
      <c r="Z291" s="124">
        <v>47</v>
      </c>
    </row>
    <row r="292" spans="1:26" s="52" customFormat="1" ht="12.75" customHeight="1">
      <c r="A292" s="122">
        <v>2417</v>
      </c>
      <c r="B292" s="122" t="s">
        <v>388</v>
      </c>
      <c r="C292" s="123">
        <v>10</v>
      </c>
      <c r="D292" s="124">
        <v>14</v>
      </c>
      <c r="E292" s="123">
        <v>13</v>
      </c>
      <c r="F292" s="124">
        <v>15</v>
      </c>
      <c r="G292" s="123">
        <v>7</v>
      </c>
      <c r="H292" s="125">
        <v>8</v>
      </c>
      <c r="I292" s="123" t="s">
        <v>466</v>
      </c>
      <c r="J292" s="124" t="s">
        <v>466</v>
      </c>
      <c r="K292" s="123" t="s">
        <v>466</v>
      </c>
      <c r="L292" s="124" t="s">
        <v>466</v>
      </c>
      <c r="M292" s="123">
        <v>0</v>
      </c>
      <c r="N292" s="124">
        <v>0</v>
      </c>
      <c r="O292" s="123" t="s">
        <v>466</v>
      </c>
      <c r="P292" s="124" t="s">
        <v>466</v>
      </c>
      <c r="Q292" s="123">
        <v>7</v>
      </c>
      <c r="R292" s="124">
        <v>7</v>
      </c>
      <c r="S292" s="123" t="s">
        <v>466</v>
      </c>
      <c r="T292" s="124" t="s">
        <v>466</v>
      </c>
      <c r="U292" s="123">
        <v>0</v>
      </c>
      <c r="V292" s="124">
        <v>0</v>
      </c>
      <c r="W292" s="123">
        <v>0</v>
      </c>
      <c r="X292" s="124">
        <v>0</v>
      </c>
      <c r="Y292" s="123">
        <v>26</v>
      </c>
      <c r="Z292" s="124">
        <v>32</v>
      </c>
    </row>
    <row r="293" spans="1:26" s="52" customFormat="1" ht="12.75" customHeight="1">
      <c r="A293" s="122">
        <v>2418</v>
      </c>
      <c r="B293" s="122" t="s">
        <v>386</v>
      </c>
      <c r="C293" s="123">
        <v>0</v>
      </c>
      <c r="D293" s="124">
        <v>0</v>
      </c>
      <c r="E293" s="123" t="s">
        <v>466</v>
      </c>
      <c r="F293" s="124">
        <v>6</v>
      </c>
      <c r="G293" s="123" t="s">
        <v>466</v>
      </c>
      <c r="H293" s="125">
        <v>4</v>
      </c>
      <c r="I293" s="123">
        <v>0</v>
      </c>
      <c r="J293" s="124">
        <v>0</v>
      </c>
      <c r="K293" s="123">
        <v>0</v>
      </c>
      <c r="L293" s="124">
        <v>0</v>
      </c>
      <c r="M293" s="123">
        <v>0</v>
      </c>
      <c r="N293" s="124">
        <v>0</v>
      </c>
      <c r="O293" s="123">
        <v>0</v>
      </c>
      <c r="P293" s="124">
        <v>0</v>
      </c>
      <c r="Q293" s="123" t="s">
        <v>466</v>
      </c>
      <c r="R293" s="124" t="s">
        <v>466</v>
      </c>
      <c r="S293" s="123">
        <v>0</v>
      </c>
      <c r="T293" s="124">
        <v>0</v>
      </c>
      <c r="U293" s="123">
        <v>0</v>
      </c>
      <c r="V293" s="124">
        <v>0</v>
      </c>
      <c r="W293" s="123">
        <v>0</v>
      </c>
      <c r="X293" s="124">
        <v>0</v>
      </c>
      <c r="Y293" s="123">
        <v>4</v>
      </c>
      <c r="Z293" s="124">
        <v>7</v>
      </c>
    </row>
    <row r="294" spans="1:26" s="52" customFormat="1" ht="12.75" customHeight="1">
      <c r="A294" s="122">
        <v>2421</v>
      </c>
      <c r="B294" s="122" t="s">
        <v>392</v>
      </c>
      <c r="C294" s="123">
        <v>0</v>
      </c>
      <c r="D294" s="124">
        <v>0</v>
      </c>
      <c r="E294" s="123">
        <v>10</v>
      </c>
      <c r="F294" s="124">
        <v>14</v>
      </c>
      <c r="G294" s="123">
        <v>6</v>
      </c>
      <c r="H294" s="125">
        <v>9</v>
      </c>
      <c r="I294" s="123">
        <v>0</v>
      </c>
      <c r="J294" s="124">
        <v>0</v>
      </c>
      <c r="K294" s="123">
        <v>0</v>
      </c>
      <c r="L294" s="124">
        <v>0</v>
      </c>
      <c r="M294" s="123">
        <v>0</v>
      </c>
      <c r="N294" s="124">
        <v>0</v>
      </c>
      <c r="O294" s="123" t="s">
        <v>466</v>
      </c>
      <c r="P294" s="124" t="s">
        <v>466</v>
      </c>
      <c r="Q294" s="123">
        <v>7</v>
      </c>
      <c r="R294" s="124">
        <v>9</v>
      </c>
      <c r="S294" s="123" t="s">
        <v>466</v>
      </c>
      <c r="T294" s="124" t="s">
        <v>466</v>
      </c>
      <c r="U294" s="123">
        <v>0</v>
      </c>
      <c r="V294" s="124">
        <v>0</v>
      </c>
      <c r="W294" s="123">
        <v>0</v>
      </c>
      <c r="X294" s="124">
        <v>0</v>
      </c>
      <c r="Y294" s="123">
        <v>15</v>
      </c>
      <c r="Z294" s="124">
        <v>23</v>
      </c>
    </row>
    <row r="295" spans="1:26" s="52" customFormat="1" ht="12.75" customHeight="1">
      <c r="A295" s="122">
        <v>2422</v>
      </c>
      <c r="B295" s="122" t="s">
        <v>391</v>
      </c>
      <c r="C295" s="123" t="s">
        <v>466</v>
      </c>
      <c r="D295" s="124" t="s">
        <v>466</v>
      </c>
      <c r="E295" s="123" t="s">
        <v>466</v>
      </c>
      <c r="F295" s="124" t="s">
        <v>466</v>
      </c>
      <c r="G295" s="123" t="s">
        <v>466</v>
      </c>
      <c r="H295" s="125" t="s">
        <v>466</v>
      </c>
      <c r="I295" s="123">
        <v>0</v>
      </c>
      <c r="J295" s="124">
        <v>0</v>
      </c>
      <c r="K295" s="123">
        <v>0</v>
      </c>
      <c r="L295" s="124">
        <v>0</v>
      </c>
      <c r="M295" s="123">
        <v>0</v>
      </c>
      <c r="N295" s="124">
        <v>0</v>
      </c>
      <c r="O295" s="123">
        <v>0</v>
      </c>
      <c r="P295" s="124">
        <v>0</v>
      </c>
      <c r="Q295" s="123" t="s">
        <v>466</v>
      </c>
      <c r="R295" s="124" t="s">
        <v>466</v>
      </c>
      <c r="S295" s="123">
        <v>0</v>
      </c>
      <c r="T295" s="124" t="s">
        <v>466</v>
      </c>
      <c r="U295" s="123">
        <v>0</v>
      </c>
      <c r="V295" s="124">
        <v>0</v>
      </c>
      <c r="W295" s="123">
        <v>0</v>
      </c>
      <c r="X295" s="124">
        <v>0</v>
      </c>
      <c r="Y295" s="123">
        <v>7</v>
      </c>
      <c r="Z295" s="124">
        <v>10</v>
      </c>
    </row>
    <row r="296" spans="1:26" s="52" customFormat="1" ht="12.75" customHeight="1">
      <c r="A296" s="122">
        <v>2425</v>
      </c>
      <c r="B296" s="122" t="s">
        <v>384</v>
      </c>
      <c r="C296" s="126" t="s">
        <v>466</v>
      </c>
      <c r="D296" s="124" t="s">
        <v>466</v>
      </c>
      <c r="E296" s="126" t="s">
        <v>466</v>
      </c>
      <c r="F296" s="124">
        <v>5</v>
      </c>
      <c r="G296" s="123" t="s">
        <v>466</v>
      </c>
      <c r="H296" s="125" t="s">
        <v>466</v>
      </c>
      <c r="I296" s="126" t="s">
        <v>466</v>
      </c>
      <c r="J296" s="124" t="s">
        <v>466</v>
      </c>
      <c r="K296" s="126" t="s">
        <v>466</v>
      </c>
      <c r="L296" s="124" t="s">
        <v>466</v>
      </c>
      <c r="M296" s="126" t="s">
        <v>466</v>
      </c>
      <c r="N296" s="124" t="s">
        <v>466</v>
      </c>
      <c r="O296" s="126">
        <v>0</v>
      </c>
      <c r="P296" s="124" t="s">
        <v>466</v>
      </c>
      <c r="Q296" s="126" t="s">
        <v>466</v>
      </c>
      <c r="R296" s="124" t="s">
        <v>466</v>
      </c>
      <c r="S296" s="126">
        <v>0</v>
      </c>
      <c r="T296" s="124">
        <v>0</v>
      </c>
      <c r="U296" s="126">
        <v>0</v>
      </c>
      <c r="V296" s="124">
        <v>0</v>
      </c>
      <c r="W296" s="126">
        <v>0</v>
      </c>
      <c r="X296" s="124">
        <v>0</v>
      </c>
      <c r="Y296" s="126">
        <v>7</v>
      </c>
      <c r="Z296" s="124">
        <v>11</v>
      </c>
    </row>
    <row r="297" spans="1:26" s="52" customFormat="1" ht="12.75" customHeight="1">
      <c r="A297" s="122">
        <v>2460</v>
      </c>
      <c r="B297" s="122" t="s">
        <v>396</v>
      </c>
      <c r="C297" s="123">
        <v>0</v>
      </c>
      <c r="D297" s="124">
        <v>0</v>
      </c>
      <c r="E297" s="123">
        <v>8</v>
      </c>
      <c r="F297" s="124">
        <v>12</v>
      </c>
      <c r="G297" s="123">
        <v>15</v>
      </c>
      <c r="H297" s="125">
        <v>16</v>
      </c>
      <c r="I297" s="123">
        <v>0</v>
      </c>
      <c r="J297" s="124">
        <v>0</v>
      </c>
      <c r="K297" s="123">
        <v>0</v>
      </c>
      <c r="L297" s="124">
        <v>0</v>
      </c>
      <c r="M297" s="123" t="s">
        <v>466</v>
      </c>
      <c r="N297" s="124" t="s">
        <v>466</v>
      </c>
      <c r="O297" s="123" t="s">
        <v>466</v>
      </c>
      <c r="P297" s="124" t="s">
        <v>466</v>
      </c>
      <c r="Q297" s="123">
        <v>5</v>
      </c>
      <c r="R297" s="124">
        <v>5</v>
      </c>
      <c r="S297" s="123" t="s">
        <v>466</v>
      </c>
      <c r="T297" s="124" t="s">
        <v>466</v>
      </c>
      <c r="U297" s="123">
        <v>0</v>
      </c>
      <c r="V297" s="124" t="s">
        <v>466</v>
      </c>
      <c r="W297" s="123">
        <v>0</v>
      </c>
      <c r="X297" s="124">
        <v>0</v>
      </c>
      <c r="Y297" s="123">
        <v>27</v>
      </c>
      <c r="Z297" s="124">
        <v>30</v>
      </c>
    </row>
    <row r="298" spans="1:26" s="52" customFormat="1" ht="12.75" customHeight="1">
      <c r="A298" s="122">
        <v>2462</v>
      </c>
      <c r="B298" s="122" t="s">
        <v>394</v>
      </c>
      <c r="C298" s="123">
        <v>0</v>
      </c>
      <c r="D298" s="124">
        <v>0</v>
      </c>
      <c r="E298" s="123">
        <v>24</v>
      </c>
      <c r="F298" s="124">
        <v>35</v>
      </c>
      <c r="G298" s="123" t="s">
        <v>466</v>
      </c>
      <c r="H298" s="125" t="s">
        <v>466</v>
      </c>
      <c r="I298" s="123">
        <v>0</v>
      </c>
      <c r="J298" s="124">
        <v>0</v>
      </c>
      <c r="K298" s="123">
        <v>0</v>
      </c>
      <c r="L298" s="124">
        <v>0</v>
      </c>
      <c r="M298" s="123">
        <v>6</v>
      </c>
      <c r="N298" s="124">
        <v>7</v>
      </c>
      <c r="O298" s="123" t="s">
        <v>466</v>
      </c>
      <c r="P298" s="124" t="s">
        <v>466</v>
      </c>
      <c r="Q298" s="123">
        <v>7</v>
      </c>
      <c r="R298" s="124">
        <v>9</v>
      </c>
      <c r="S298" s="123">
        <v>0</v>
      </c>
      <c r="T298" s="124" t="s">
        <v>466</v>
      </c>
      <c r="U298" s="123">
        <v>0</v>
      </c>
      <c r="V298" s="124">
        <v>0</v>
      </c>
      <c r="W298" s="123">
        <v>0</v>
      </c>
      <c r="X298" s="124">
        <v>0</v>
      </c>
      <c r="Y298" s="123">
        <v>30</v>
      </c>
      <c r="Z298" s="124">
        <v>42</v>
      </c>
    </row>
    <row r="299" spans="1:26" s="52" customFormat="1" ht="12.75" customHeight="1">
      <c r="A299" s="122">
        <v>2463</v>
      </c>
      <c r="B299" s="122" t="s">
        <v>459</v>
      </c>
      <c r="C299" s="123">
        <v>12</v>
      </c>
      <c r="D299" s="124">
        <v>15</v>
      </c>
      <c r="E299" s="123">
        <v>9</v>
      </c>
      <c r="F299" s="124">
        <v>10</v>
      </c>
      <c r="G299" s="123">
        <v>6</v>
      </c>
      <c r="H299" s="125">
        <v>8</v>
      </c>
      <c r="I299" s="123">
        <v>0</v>
      </c>
      <c r="J299" s="124">
        <v>0</v>
      </c>
      <c r="K299" s="123">
        <v>0</v>
      </c>
      <c r="L299" s="124">
        <v>0</v>
      </c>
      <c r="M299" s="123">
        <v>0</v>
      </c>
      <c r="N299" s="124">
        <v>0</v>
      </c>
      <c r="O299" s="123" t="s">
        <v>466</v>
      </c>
      <c r="P299" s="124" t="s">
        <v>466</v>
      </c>
      <c r="Q299" s="123">
        <v>5</v>
      </c>
      <c r="R299" s="124">
        <v>5</v>
      </c>
      <c r="S299" s="123">
        <v>0</v>
      </c>
      <c r="T299" s="124" t="s">
        <v>466</v>
      </c>
      <c r="U299" s="123">
        <v>0</v>
      </c>
      <c r="V299" s="124">
        <v>0</v>
      </c>
      <c r="W299" s="123">
        <v>0</v>
      </c>
      <c r="X299" s="124">
        <v>0</v>
      </c>
      <c r="Y299" s="123">
        <v>21</v>
      </c>
      <c r="Z299" s="124">
        <v>25</v>
      </c>
    </row>
    <row r="300" spans="1:26" s="52" customFormat="1" ht="12.75" customHeight="1">
      <c r="A300" s="122">
        <v>2480</v>
      </c>
      <c r="B300" s="122" t="s">
        <v>393</v>
      </c>
      <c r="C300" s="123">
        <v>0</v>
      </c>
      <c r="D300" s="124">
        <v>0</v>
      </c>
      <c r="E300" s="123">
        <v>798</v>
      </c>
      <c r="F300" s="124">
        <v>968</v>
      </c>
      <c r="G300" s="123">
        <v>151</v>
      </c>
      <c r="H300" s="125">
        <v>186</v>
      </c>
      <c r="I300" s="123">
        <v>16</v>
      </c>
      <c r="J300" s="124">
        <v>17</v>
      </c>
      <c r="K300" s="123">
        <v>36</v>
      </c>
      <c r="L300" s="124">
        <v>50</v>
      </c>
      <c r="M300" s="123">
        <v>53</v>
      </c>
      <c r="N300" s="124">
        <v>68</v>
      </c>
      <c r="O300" s="123">
        <v>41</v>
      </c>
      <c r="P300" s="124">
        <v>44</v>
      </c>
      <c r="Q300" s="123">
        <v>61</v>
      </c>
      <c r="R300" s="124">
        <v>82</v>
      </c>
      <c r="S300" s="123" t="s">
        <v>466</v>
      </c>
      <c r="T300" s="124">
        <v>28</v>
      </c>
      <c r="U300" s="123">
        <v>18</v>
      </c>
      <c r="V300" s="124">
        <v>34</v>
      </c>
      <c r="W300" s="123">
        <v>0</v>
      </c>
      <c r="X300" s="124">
        <v>0</v>
      </c>
      <c r="Y300" s="123">
        <v>957</v>
      </c>
      <c r="Z300" s="124">
        <v>1150</v>
      </c>
    </row>
    <row r="301" spans="1:26" s="52" customFormat="1" ht="12.75" customHeight="1">
      <c r="A301" s="122">
        <v>2481</v>
      </c>
      <c r="B301" s="122" t="s">
        <v>385</v>
      </c>
      <c r="C301" s="123">
        <v>0</v>
      </c>
      <c r="D301" s="124">
        <v>0</v>
      </c>
      <c r="E301" s="123">
        <v>46</v>
      </c>
      <c r="F301" s="124">
        <v>59</v>
      </c>
      <c r="G301" s="123">
        <v>9</v>
      </c>
      <c r="H301" s="125">
        <v>14</v>
      </c>
      <c r="I301" s="123" t="s">
        <v>466</v>
      </c>
      <c r="J301" s="124" t="s">
        <v>466</v>
      </c>
      <c r="K301" s="123">
        <v>11</v>
      </c>
      <c r="L301" s="124">
        <v>18</v>
      </c>
      <c r="M301" s="123">
        <v>4</v>
      </c>
      <c r="N301" s="124">
        <v>5</v>
      </c>
      <c r="O301" s="123" t="s">
        <v>466</v>
      </c>
      <c r="P301" s="124">
        <v>4</v>
      </c>
      <c r="Q301" s="123">
        <v>0</v>
      </c>
      <c r="R301" s="124">
        <v>0</v>
      </c>
      <c r="S301" s="123" t="s">
        <v>466</v>
      </c>
      <c r="T301" s="124" t="s">
        <v>466</v>
      </c>
      <c r="U301" s="123">
        <v>0</v>
      </c>
      <c r="V301" s="124">
        <v>0</v>
      </c>
      <c r="W301" s="123">
        <v>0</v>
      </c>
      <c r="X301" s="124">
        <v>12</v>
      </c>
      <c r="Y301" s="123">
        <v>63</v>
      </c>
      <c r="Z301" s="124">
        <v>78</v>
      </c>
    </row>
    <row r="302" spans="1:26" s="52" customFormat="1" ht="12.75" customHeight="1">
      <c r="A302" s="122">
        <v>2482</v>
      </c>
      <c r="B302" s="122" t="s">
        <v>390</v>
      </c>
      <c r="C302" s="123">
        <v>310</v>
      </c>
      <c r="D302" s="124">
        <v>348</v>
      </c>
      <c r="E302" s="123">
        <v>128</v>
      </c>
      <c r="F302" s="124">
        <v>163</v>
      </c>
      <c r="G302" s="123">
        <v>92</v>
      </c>
      <c r="H302" s="125">
        <v>120</v>
      </c>
      <c r="I302" s="123" t="s">
        <v>466</v>
      </c>
      <c r="J302" s="124">
        <v>4</v>
      </c>
      <c r="K302" s="123">
        <v>0</v>
      </c>
      <c r="L302" s="124">
        <v>0</v>
      </c>
      <c r="M302" s="123">
        <v>0</v>
      </c>
      <c r="N302" s="124">
        <v>0</v>
      </c>
      <c r="O302" s="123">
        <v>27</v>
      </c>
      <c r="P302" s="124">
        <v>28</v>
      </c>
      <c r="Q302" s="123">
        <v>36</v>
      </c>
      <c r="R302" s="124">
        <v>54</v>
      </c>
      <c r="S302" s="123" t="s">
        <v>466</v>
      </c>
      <c r="T302" s="124">
        <v>7</v>
      </c>
      <c r="U302" s="123">
        <v>0</v>
      </c>
      <c r="V302" s="124">
        <v>0</v>
      </c>
      <c r="W302" s="123">
        <v>0</v>
      </c>
      <c r="X302" s="124">
        <v>0</v>
      </c>
      <c r="Y302" s="123">
        <v>480</v>
      </c>
      <c r="Z302" s="124">
        <v>555</v>
      </c>
    </row>
    <row r="303" spans="1:26" s="52" customFormat="1" ht="12.75" customHeight="1">
      <c r="A303" s="118">
        <v>25</v>
      </c>
      <c r="B303" s="118" t="s">
        <v>397</v>
      </c>
      <c r="C303" s="119">
        <v>592</v>
      </c>
      <c r="D303" s="120">
        <v>796</v>
      </c>
      <c r="E303" s="119">
        <v>449</v>
      </c>
      <c r="F303" s="120">
        <v>610</v>
      </c>
      <c r="G303" s="119">
        <v>326</v>
      </c>
      <c r="H303" s="121">
        <v>416</v>
      </c>
      <c r="I303" s="119">
        <v>231</v>
      </c>
      <c r="J303" s="120">
        <v>280</v>
      </c>
      <c r="K303" s="119">
        <v>311</v>
      </c>
      <c r="L303" s="120">
        <v>352</v>
      </c>
      <c r="M303" s="119">
        <v>101</v>
      </c>
      <c r="N303" s="120">
        <v>127</v>
      </c>
      <c r="O303" s="119">
        <v>174</v>
      </c>
      <c r="P303" s="120">
        <v>200</v>
      </c>
      <c r="Q303" s="119">
        <v>151</v>
      </c>
      <c r="R303" s="120">
        <v>198</v>
      </c>
      <c r="S303" s="119">
        <v>21</v>
      </c>
      <c r="T303" s="120">
        <v>66</v>
      </c>
      <c r="U303" s="119">
        <v>6</v>
      </c>
      <c r="V303" s="120">
        <v>13</v>
      </c>
      <c r="W303" s="119">
        <v>51</v>
      </c>
      <c r="X303" s="120">
        <v>62</v>
      </c>
      <c r="Y303" s="119">
        <v>1578</v>
      </c>
      <c r="Z303" s="120">
        <v>1912</v>
      </c>
    </row>
    <row r="304" spans="1:26" ht="12.75" customHeight="1">
      <c r="A304" s="122">
        <v>2505</v>
      </c>
      <c r="B304" s="122" t="s">
        <v>399</v>
      </c>
      <c r="C304" s="123">
        <v>0</v>
      </c>
      <c r="D304" s="124">
        <v>25</v>
      </c>
      <c r="E304" s="123">
        <v>25</v>
      </c>
      <c r="F304" s="124">
        <v>34</v>
      </c>
      <c r="G304" s="123">
        <v>8</v>
      </c>
      <c r="H304" s="125">
        <v>10</v>
      </c>
      <c r="I304" s="123">
        <v>6</v>
      </c>
      <c r="J304" s="124">
        <v>7</v>
      </c>
      <c r="K304" s="123">
        <v>12</v>
      </c>
      <c r="L304" s="124">
        <v>13</v>
      </c>
      <c r="M304" s="123">
        <v>9</v>
      </c>
      <c r="N304" s="124">
        <v>11</v>
      </c>
      <c r="O304" s="123">
        <v>5</v>
      </c>
      <c r="P304" s="124">
        <v>5</v>
      </c>
      <c r="Q304" s="123">
        <v>5</v>
      </c>
      <c r="R304" s="124">
        <v>6</v>
      </c>
      <c r="S304" s="123" t="s">
        <v>466</v>
      </c>
      <c r="T304" s="124" t="s">
        <v>466</v>
      </c>
      <c r="U304" s="123">
        <v>0</v>
      </c>
      <c r="V304" s="124">
        <v>0</v>
      </c>
      <c r="W304" s="123">
        <v>0</v>
      </c>
      <c r="X304" s="124">
        <v>0</v>
      </c>
      <c r="Y304" s="123">
        <v>46</v>
      </c>
      <c r="Z304" s="124">
        <v>59</v>
      </c>
    </row>
    <row r="305" spans="1:26" s="52" customFormat="1" ht="12.75" customHeight="1">
      <c r="A305" s="122">
        <v>2506</v>
      </c>
      <c r="B305" s="122" t="s">
        <v>398</v>
      </c>
      <c r="C305" s="123">
        <v>0</v>
      </c>
      <c r="D305" s="124">
        <v>0</v>
      </c>
      <c r="E305" s="123">
        <v>5</v>
      </c>
      <c r="F305" s="124">
        <v>7</v>
      </c>
      <c r="G305" s="123" t="s">
        <v>466</v>
      </c>
      <c r="H305" s="125" t="s">
        <v>466</v>
      </c>
      <c r="I305" s="123">
        <v>0</v>
      </c>
      <c r="J305" s="124">
        <v>0</v>
      </c>
      <c r="K305" s="123">
        <v>0</v>
      </c>
      <c r="L305" s="124">
        <v>0</v>
      </c>
      <c r="M305" s="123">
        <v>0</v>
      </c>
      <c r="N305" s="124">
        <v>0</v>
      </c>
      <c r="O305" s="123">
        <v>0</v>
      </c>
      <c r="P305" s="124">
        <v>0</v>
      </c>
      <c r="Q305" s="123" t="s">
        <v>466</v>
      </c>
      <c r="R305" s="124">
        <v>5</v>
      </c>
      <c r="S305" s="123">
        <v>0</v>
      </c>
      <c r="T305" s="124">
        <v>0</v>
      </c>
      <c r="U305" s="123">
        <v>0</v>
      </c>
      <c r="V305" s="124">
        <v>0</v>
      </c>
      <c r="W305" s="123">
        <v>0</v>
      </c>
      <c r="X305" s="124">
        <v>0</v>
      </c>
      <c r="Y305" s="123">
        <v>7</v>
      </c>
      <c r="Z305" s="124">
        <v>11</v>
      </c>
    </row>
    <row r="306" spans="1:26" s="52" customFormat="1" ht="12.75" customHeight="1">
      <c r="A306" s="122">
        <v>2510</v>
      </c>
      <c r="B306" s="122" t="s">
        <v>403</v>
      </c>
      <c r="C306" s="123">
        <v>17</v>
      </c>
      <c r="D306" s="124">
        <v>19</v>
      </c>
      <c r="E306" s="123">
        <v>6</v>
      </c>
      <c r="F306" s="124">
        <v>8</v>
      </c>
      <c r="G306" s="123">
        <v>6</v>
      </c>
      <c r="H306" s="125">
        <v>8</v>
      </c>
      <c r="I306" s="123">
        <v>0</v>
      </c>
      <c r="J306" s="124">
        <v>0</v>
      </c>
      <c r="K306" s="123">
        <v>4</v>
      </c>
      <c r="L306" s="124">
        <v>4</v>
      </c>
      <c r="M306" s="123" t="s">
        <v>466</v>
      </c>
      <c r="N306" s="124" t="s">
        <v>466</v>
      </c>
      <c r="O306" s="123">
        <v>0</v>
      </c>
      <c r="P306" s="124">
        <v>0</v>
      </c>
      <c r="Q306" s="123">
        <v>8</v>
      </c>
      <c r="R306" s="124">
        <v>9</v>
      </c>
      <c r="S306" s="123">
        <v>0</v>
      </c>
      <c r="T306" s="124" t="s">
        <v>466</v>
      </c>
      <c r="U306" s="123">
        <v>0</v>
      </c>
      <c r="V306" s="124">
        <v>0</v>
      </c>
      <c r="W306" s="123" t="s">
        <v>466</v>
      </c>
      <c r="X306" s="124">
        <v>4</v>
      </c>
      <c r="Y306" s="123">
        <v>26</v>
      </c>
      <c r="Z306" s="124">
        <v>31</v>
      </c>
    </row>
    <row r="307" spans="1:26" s="52" customFormat="1" ht="12.75" customHeight="1">
      <c r="A307" s="122">
        <v>2513</v>
      </c>
      <c r="B307" s="122" t="s">
        <v>410</v>
      </c>
      <c r="C307" s="123">
        <v>5</v>
      </c>
      <c r="D307" s="124">
        <v>9</v>
      </c>
      <c r="E307" s="123">
        <v>7</v>
      </c>
      <c r="F307" s="124">
        <v>9</v>
      </c>
      <c r="G307" s="123">
        <v>5</v>
      </c>
      <c r="H307" s="125">
        <v>6</v>
      </c>
      <c r="I307" s="123" t="s">
        <v>466</v>
      </c>
      <c r="J307" s="124" t="s">
        <v>466</v>
      </c>
      <c r="K307" s="123">
        <v>0</v>
      </c>
      <c r="L307" s="124">
        <v>0</v>
      </c>
      <c r="M307" s="123" t="s">
        <v>466</v>
      </c>
      <c r="N307" s="124" t="s">
        <v>466</v>
      </c>
      <c r="O307" s="123" t="s">
        <v>466</v>
      </c>
      <c r="P307" s="124" t="s">
        <v>466</v>
      </c>
      <c r="Q307" s="123" t="s">
        <v>466</v>
      </c>
      <c r="R307" s="124" t="s">
        <v>466</v>
      </c>
      <c r="S307" s="123">
        <v>0</v>
      </c>
      <c r="T307" s="124">
        <v>0</v>
      </c>
      <c r="U307" s="123">
        <v>0</v>
      </c>
      <c r="V307" s="124">
        <v>0</v>
      </c>
      <c r="W307" s="123">
        <v>0</v>
      </c>
      <c r="X307" s="124">
        <v>0</v>
      </c>
      <c r="Y307" s="123">
        <v>16</v>
      </c>
      <c r="Z307" s="124">
        <v>22</v>
      </c>
    </row>
    <row r="308" spans="1:26" s="52" customFormat="1" ht="12.75" customHeight="1">
      <c r="A308" s="122">
        <v>2514</v>
      </c>
      <c r="B308" s="122" t="s">
        <v>404</v>
      </c>
      <c r="C308" s="123">
        <v>60</v>
      </c>
      <c r="D308" s="124">
        <v>78</v>
      </c>
      <c r="E308" s="123">
        <v>70</v>
      </c>
      <c r="F308" s="124">
        <v>96</v>
      </c>
      <c r="G308" s="123">
        <v>28</v>
      </c>
      <c r="H308" s="125">
        <v>36</v>
      </c>
      <c r="I308" s="123">
        <v>31</v>
      </c>
      <c r="J308" s="124">
        <v>41</v>
      </c>
      <c r="K308" s="123">
        <v>40</v>
      </c>
      <c r="L308" s="124">
        <v>42</v>
      </c>
      <c r="M308" s="123">
        <v>28</v>
      </c>
      <c r="N308" s="124">
        <v>33</v>
      </c>
      <c r="O308" s="123">
        <v>8</v>
      </c>
      <c r="P308" s="124">
        <v>10</v>
      </c>
      <c r="Q308" s="123">
        <v>26</v>
      </c>
      <c r="R308" s="124">
        <v>28</v>
      </c>
      <c r="S308" s="123">
        <v>0</v>
      </c>
      <c r="T308" s="124" t="s">
        <v>466</v>
      </c>
      <c r="U308" s="123">
        <v>0</v>
      </c>
      <c r="V308" s="124" t="s">
        <v>466</v>
      </c>
      <c r="W308" s="123">
        <v>0</v>
      </c>
      <c r="X308" s="124">
        <v>0</v>
      </c>
      <c r="Y308" s="123">
        <v>129</v>
      </c>
      <c r="Z308" s="124">
        <v>163</v>
      </c>
    </row>
    <row r="309" spans="1:26" s="52" customFormat="1" ht="12.75" customHeight="1">
      <c r="A309" s="122">
        <v>2518</v>
      </c>
      <c r="B309" s="122" t="s">
        <v>411</v>
      </c>
      <c r="C309" s="123">
        <v>17</v>
      </c>
      <c r="D309" s="124">
        <v>22</v>
      </c>
      <c r="E309" s="123">
        <v>12</v>
      </c>
      <c r="F309" s="124">
        <v>16</v>
      </c>
      <c r="G309" s="123" t="s">
        <v>466</v>
      </c>
      <c r="H309" s="125">
        <v>6</v>
      </c>
      <c r="I309" s="123" t="s">
        <v>466</v>
      </c>
      <c r="J309" s="124" t="s">
        <v>466</v>
      </c>
      <c r="K309" s="123">
        <v>0</v>
      </c>
      <c r="L309" s="124" t="s">
        <v>466</v>
      </c>
      <c r="M309" s="123">
        <v>0</v>
      </c>
      <c r="N309" s="124">
        <v>0</v>
      </c>
      <c r="O309" s="123">
        <v>0</v>
      </c>
      <c r="P309" s="124" t="s">
        <v>466</v>
      </c>
      <c r="Q309" s="123" t="s">
        <v>466</v>
      </c>
      <c r="R309" s="124">
        <v>5</v>
      </c>
      <c r="S309" s="123" t="s">
        <v>466</v>
      </c>
      <c r="T309" s="124" t="s">
        <v>466</v>
      </c>
      <c r="U309" s="123">
        <v>0</v>
      </c>
      <c r="V309" s="124">
        <v>0</v>
      </c>
      <c r="W309" s="123">
        <v>0</v>
      </c>
      <c r="X309" s="124">
        <v>0</v>
      </c>
      <c r="Y309" s="123">
        <v>28</v>
      </c>
      <c r="Z309" s="124">
        <v>37</v>
      </c>
    </row>
    <row r="310" spans="1:26" s="52" customFormat="1" ht="12.75" customHeight="1">
      <c r="A310" s="122">
        <v>2521</v>
      </c>
      <c r="B310" s="122" t="s">
        <v>407</v>
      </c>
      <c r="C310" s="123">
        <v>17</v>
      </c>
      <c r="D310" s="124">
        <v>22</v>
      </c>
      <c r="E310" s="123">
        <v>9</v>
      </c>
      <c r="F310" s="124">
        <v>13</v>
      </c>
      <c r="G310" s="123">
        <v>6</v>
      </c>
      <c r="H310" s="125">
        <v>9</v>
      </c>
      <c r="I310" s="123">
        <v>0</v>
      </c>
      <c r="J310" s="124">
        <v>0</v>
      </c>
      <c r="K310" s="123" t="s">
        <v>466</v>
      </c>
      <c r="L310" s="124" t="s">
        <v>466</v>
      </c>
      <c r="M310" s="123">
        <v>0</v>
      </c>
      <c r="N310" s="124" t="s">
        <v>466</v>
      </c>
      <c r="O310" s="123">
        <v>6</v>
      </c>
      <c r="P310" s="124">
        <v>7</v>
      </c>
      <c r="Q310" s="123">
        <v>6</v>
      </c>
      <c r="R310" s="124">
        <v>8</v>
      </c>
      <c r="S310" s="123" t="s">
        <v>466</v>
      </c>
      <c r="T310" s="124" t="s">
        <v>466</v>
      </c>
      <c r="U310" s="123">
        <v>0</v>
      </c>
      <c r="V310" s="124">
        <v>0</v>
      </c>
      <c r="W310" s="123">
        <v>6</v>
      </c>
      <c r="X310" s="124">
        <v>10</v>
      </c>
      <c r="Y310" s="123">
        <v>35</v>
      </c>
      <c r="Z310" s="124">
        <v>48</v>
      </c>
    </row>
    <row r="311" spans="1:26" s="52" customFormat="1" ht="12.75" customHeight="1">
      <c r="A311" s="122">
        <v>2523</v>
      </c>
      <c r="B311" s="122" t="s">
        <v>401</v>
      </c>
      <c r="C311" s="123">
        <v>46</v>
      </c>
      <c r="D311" s="124">
        <v>51</v>
      </c>
      <c r="E311" s="123">
        <v>21</v>
      </c>
      <c r="F311" s="124">
        <v>26</v>
      </c>
      <c r="G311" s="123">
        <v>20</v>
      </c>
      <c r="H311" s="125">
        <v>23</v>
      </c>
      <c r="I311" s="123">
        <v>25</v>
      </c>
      <c r="J311" s="124">
        <v>26</v>
      </c>
      <c r="K311" s="123">
        <v>0</v>
      </c>
      <c r="L311" s="124">
        <v>0</v>
      </c>
      <c r="M311" s="123">
        <v>7</v>
      </c>
      <c r="N311" s="124">
        <v>11</v>
      </c>
      <c r="O311" s="123">
        <v>15</v>
      </c>
      <c r="P311" s="124">
        <v>18</v>
      </c>
      <c r="Q311" s="123">
        <v>21</v>
      </c>
      <c r="R311" s="124">
        <v>29</v>
      </c>
      <c r="S311" s="123" t="s">
        <v>466</v>
      </c>
      <c r="T311" s="124">
        <v>4</v>
      </c>
      <c r="U311" s="123">
        <v>0</v>
      </c>
      <c r="V311" s="124">
        <v>0</v>
      </c>
      <c r="W311" s="123">
        <v>0</v>
      </c>
      <c r="X311" s="124">
        <v>0</v>
      </c>
      <c r="Y311" s="123">
        <v>102</v>
      </c>
      <c r="Z311" s="124">
        <v>116</v>
      </c>
    </row>
    <row r="312" spans="1:26" s="52" customFormat="1" ht="12.75" customHeight="1">
      <c r="A312" s="122">
        <v>2560</v>
      </c>
      <c r="B312" s="122" t="s">
        <v>409</v>
      </c>
      <c r="C312" s="123">
        <v>22</v>
      </c>
      <c r="D312" s="124">
        <v>30</v>
      </c>
      <c r="E312" s="123" t="s">
        <v>466</v>
      </c>
      <c r="F312" s="124">
        <v>9</v>
      </c>
      <c r="G312" s="123">
        <v>5</v>
      </c>
      <c r="H312" s="125">
        <v>7</v>
      </c>
      <c r="I312" s="123" t="s">
        <v>466</v>
      </c>
      <c r="J312" s="124" t="s">
        <v>466</v>
      </c>
      <c r="K312" s="123">
        <v>9</v>
      </c>
      <c r="L312" s="124">
        <v>11</v>
      </c>
      <c r="M312" s="123">
        <v>0</v>
      </c>
      <c r="N312" s="124">
        <v>0</v>
      </c>
      <c r="O312" s="123" t="s">
        <v>466</v>
      </c>
      <c r="P312" s="124" t="s">
        <v>466</v>
      </c>
      <c r="Q312" s="123">
        <v>0</v>
      </c>
      <c r="R312" s="124" t="s">
        <v>466</v>
      </c>
      <c r="S312" s="123" t="s">
        <v>466</v>
      </c>
      <c r="T312" s="124" t="s">
        <v>466</v>
      </c>
      <c r="U312" s="123">
        <v>0</v>
      </c>
      <c r="V312" s="124">
        <v>0</v>
      </c>
      <c r="W312" s="123">
        <v>0</v>
      </c>
      <c r="X312" s="124">
        <v>0</v>
      </c>
      <c r="Y312" s="123">
        <v>40</v>
      </c>
      <c r="Z312" s="124">
        <v>51</v>
      </c>
    </row>
    <row r="313" spans="1:26" s="52" customFormat="1" ht="12.75" customHeight="1">
      <c r="A313" s="122">
        <v>2580</v>
      </c>
      <c r="B313" s="122" t="s">
        <v>406</v>
      </c>
      <c r="C313" s="123">
        <v>168</v>
      </c>
      <c r="D313" s="124">
        <v>228</v>
      </c>
      <c r="E313" s="123">
        <v>112</v>
      </c>
      <c r="F313" s="124">
        <v>160</v>
      </c>
      <c r="G313" s="123">
        <v>106</v>
      </c>
      <c r="H313" s="125">
        <v>138</v>
      </c>
      <c r="I313" s="123">
        <v>79</v>
      </c>
      <c r="J313" s="124">
        <v>90</v>
      </c>
      <c r="K313" s="123">
        <v>118</v>
      </c>
      <c r="L313" s="124">
        <v>136</v>
      </c>
      <c r="M313" s="123">
        <v>10</v>
      </c>
      <c r="N313" s="124">
        <v>15</v>
      </c>
      <c r="O313" s="123">
        <v>63</v>
      </c>
      <c r="P313" s="124">
        <v>71</v>
      </c>
      <c r="Q313" s="123">
        <v>0</v>
      </c>
      <c r="R313" s="124">
        <v>0</v>
      </c>
      <c r="S313" s="123">
        <v>9</v>
      </c>
      <c r="T313" s="124">
        <v>25</v>
      </c>
      <c r="U313" s="123" t="s">
        <v>466</v>
      </c>
      <c r="V313" s="124">
        <v>7</v>
      </c>
      <c r="W313" s="123">
        <v>0</v>
      </c>
      <c r="X313" s="124">
        <v>0</v>
      </c>
      <c r="Y313" s="123">
        <v>471</v>
      </c>
      <c r="Z313" s="124">
        <v>572</v>
      </c>
    </row>
    <row r="314" spans="1:26" s="52" customFormat="1" ht="12.75" customHeight="1">
      <c r="A314" s="122">
        <v>2581</v>
      </c>
      <c r="B314" s="122" t="s">
        <v>408</v>
      </c>
      <c r="C314" s="123">
        <v>110</v>
      </c>
      <c r="D314" s="124">
        <v>140</v>
      </c>
      <c r="E314" s="123">
        <v>53</v>
      </c>
      <c r="F314" s="124">
        <v>74</v>
      </c>
      <c r="G314" s="123">
        <v>43</v>
      </c>
      <c r="H314" s="125">
        <v>53</v>
      </c>
      <c r="I314" s="123">
        <v>49</v>
      </c>
      <c r="J314" s="124">
        <v>59</v>
      </c>
      <c r="K314" s="123">
        <v>63</v>
      </c>
      <c r="L314" s="124">
        <v>70</v>
      </c>
      <c r="M314" s="123">
        <v>6</v>
      </c>
      <c r="N314" s="124">
        <v>6</v>
      </c>
      <c r="O314" s="123">
        <v>29</v>
      </c>
      <c r="P314" s="124">
        <v>33</v>
      </c>
      <c r="Q314" s="123">
        <v>36</v>
      </c>
      <c r="R314" s="124">
        <v>44</v>
      </c>
      <c r="S314" s="123" t="s">
        <v>466</v>
      </c>
      <c r="T314" s="124">
        <v>8</v>
      </c>
      <c r="U314" s="123">
        <v>0</v>
      </c>
      <c r="V314" s="124">
        <v>0</v>
      </c>
      <c r="W314" s="123">
        <v>0</v>
      </c>
      <c r="X314" s="124">
        <v>0</v>
      </c>
      <c r="Y314" s="123">
        <v>279</v>
      </c>
      <c r="Z314" s="124">
        <v>329</v>
      </c>
    </row>
    <row r="315" spans="1:26" s="52" customFormat="1" ht="12.75" customHeight="1">
      <c r="A315" s="122">
        <v>2582</v>
      </c>
      <c r="B315" s="122" t="s">
        <v>400</v>
      </c>
      <c r="C315" s="123">
        <v>68</v>
      </c>
      <c r="D315" s="124">
        <v>92</v>
      </c>
      <c r="E315" s="123">
        <v>58</v>
      </c>
      <c r="F315" s="124">
        <v>70</v>
      </c>
      <c r="G315" s="123">
        <v>56</v>
      </c>
      <c r="H315" s="125">
        <v>70</v>
      </c>
      <c r="I315" s="123">
        <v>0</v>
      </c>
      <c r="J315" s="124">
        <v>0</v>
      </c>
      <c r="K315" s="123">
        <v>49</v>
      </c>
      <c r="L315" s="124">
        <v>56</v>
      </c>
      <c r="M315" s="123">
        <v>13</v>
      </c>
      <c r="N315" s="124">
        <v>15</v>
      </c>
      <c r="O315" s="123">
        <v>17</v>
      </c>
      <c r="P315" s="124">
        <v>22</v>
      </c>
      <c r="Q315" s="123">
        <v>11</v>
      </c>
      <c r="R315" s="124">
        <v>20</v>
      </c>
      <c r="S315" s="123" t="s">
        <v>466</v>
      </c>
      <c r="T315" s="124">
        <v>9</v>
      </c>
      <c r="U315" s="123" t="s">
        <v>466</v>
      </c>
      <c r="V315" s="124" t="s">
        <v>466</v>
      </c>
      <c r="W315" s="123">
        <v>43</v>
      </c>
      <c r="X315" s="124">
        <v>48</v>
      </c>
      <c r="Y315" s="123">
        <v>215</v>
      </c>
      <c r="Z315" s="124">
        <v>262</v>
      </c>
    </row>
    <row r="316" spans="1:26" s="52" customFormat="1" ht="12.75" customHeight="1">
      <c r="A316" s="122">
        <v>2583</v>
      </c>
      <c r="B316" s="122" t="s">
        <v>402</v>
      </c>
      <c r="C316" s="123">
        <v>15</v>
      </c>
      <c r="D316" s="124">
        <v>18</v>
      </c>
      <c r="E316" s="123">
        <v>19</v>
      </c>
      <c r="F316" s="124">
        <v>25</v>
      </c>
      <c r="G316" s="123">
        <v>10</v>
      </c>
      <c r="H316" s="125">
        <v>13</v>
      </c>
      <c r="I316" s="123">
        <v>12</v>
      </c>
      <c r="J316" s="124">
        <v>21</v>
      </c>
      <c r="K316" s="123">
        <v>11</v>
      </c>
      <c r="L316" s="124">
        <v>12</v>
      </c>
      <c r="M316" s="123" t="s">
        <v>466</v>
      </c>
      <c r="N316" s="124">
        <v>4</v>
      </c>
      <c r="O316" s="123">
        <v>10</v>
      </c>
      <c r="P316" s="124">
        <v>10</v>
      </c>
      <c r="Q316" s="123" t="s">
        <v>466</v>
      </c>
      <c r="R316" s="124">
        <v>4</v>
      </c>
      <c r="S316" s="123">
        <v>0</v>
      </c>
      <c r="T316" s="124" t="s">
        <v>466</v>
      </c>
      <c r="U316" s="123" t="s">
        <v>466</v>
      </c>
      <c r="V316" s="124" t="s">
        <v>466</v>
      </c>
      <c r="W316" s="123">
        <v>0</v>
      </c>
      <c r="X316" s="124">
        <v>0</v>
      </c>
      <c r="Y316" s="123">
        <v>57</v>
      </c>
      <c r="Z316" s="124">
        <v>64</v>
      </c>
    </row>
    <row r="317" spans="1:26" s="52" customFormat="1" ht="12.75" customHeight="1" thickBot="1">
      <c r="A317" s="163">
        <v>2584</v>
      </c>
      <c r="B317" s="129" t="s">
        <v>405</v>
      </c>
      <c r="C317" s="130">
        <v>47</v>
      </c>
      <c r="D317" s="131">
        <v>62</v>
      </c>
      <c r="E317" s="130">
        <v>49</v>
      </c>
      <c r="F317" s="131">
        <v>64</v>
      </c>
      <c r="G317" s="130">
        <v>29</v>
      </c>
      <c r="H317" s="132">
        <v>35</v>
      </c>
      <c r="I317" s="130">
        <v>26</v>
      </c>
      <c r="J317" s="131">
        <v>30</v>
      </c>
      <c r="K317" s="130" t="s">
        <v>466</v>
      </c>
      <c r="L317" s="131">
        <v>4</v>
      </c>
      <c r="M317" s="130">
        <v>21</v>
      </c>
      <c r="N317" s="131">
        <v>24</v>
      </c>
      <c r="O317" s="130">
        <v>19</v>
      </c>
      <c r="P317" s="131">
        <v>21</v>
      </c>
      <c r="Q317" s="130">
        <v>28</v>
      </c>
      <c r="R317" s="131">
        <v>35</v>
      </c>
      <c r="S317" s="130" t="s">
        <v>466</v>
      </c>
      <c r="T317" s="131">
        <v>4</v>
      </c>
      <c r="U317" s="130" t="s">
        <v>466</v>
      </c>
      <c r="V317" s="131" t="s">
        <v>466</v>
      </c>
      <c r="W317" s="130">
        <v>0</v>
      </c>
      <c r="X317" s="131">
        <v>0</v>
      </c>
      <c r="Y317" s="130">
        <v>127</v>
      </c>
      <c r="Z317" s="131">
        <v>150</v>
      </c>
    </row>
    <row r="318" spans="1:26" s="52" customFormat="1" ht="12.75" customHeight="1" thickTop="1">
      <c r="A318" s="53" t="s">
        <v>457</v>
      </c>
      <c r="B318" s="51"/>
      <c r="C318" s="51"/>
      <c r="D318" s="134"/>
      <c r="E318" s="134"/>
      <c r="F318" s="134"/>
      <c r="G318" s="134"/>
      <c r="H318" s="134"/>
      <c r="I318" s="134"/>
      <c r="J318" s="134"/>
      <c r="K318" s="134"/>
      <c r="L318" s="134"/>
      <c r="M318" s="134"/>
      <c r="N318" s="134"/>
      <c r="O318" s="134"/>
      <c r="P318" s="134"/>
      <c r="Q318" s="134"/>
      <c r="R318" s="134"/>
      <c r="S318" s="134"/>
      <c r="T318" s="134"/>
      <c r="U318" s="134"/>
      <c r="V318" s="134"/>
      <c r="W318" s="134"/>
      <c r="X318" s="134"/>
      <c r="Y318" s="54"/>
      <c r="Z318" s="51"/>
    </row>
    <row r="319" spans="1:26" ht="12.75" customHeight="1">
      <c r="A319" s="53" t="s">
        <v>549</v>
      </c>
      <c r="D319" s="133"/>
      <c r="E319" s="133"/>
      <c r="F319" s="133"/>
      <c r="G319" s="133"/>
      <c r="H319" s="133"/>
      <c r="I319" s="133"/>
      <c r="J319" s="133"/>
      <c r="K319" s="133"/>
      <c r="L319" s="133"/>
      <c r="M319" s="133"/>
      <c r="N319" s="133"/>
      <c r="O319" s="133"/>
      <c r="P319" s="133"/>
      <c r="Q319" s="133"/>
      <c r="R319" s="133"/>
      <c r="S319" s="133"/>
      <c r="T319" s="133"/>
      <c r="U319" s="133"/>
      <c r="V319" s="133"/>
      <c r="W319" s="135"/>
      <c r="X319" s="135"/>
    </row>
    <row r="320" spans="1:26" ht="12.75" customHeight="1">
      <c r="A320" s="53" t="s">
        <v>554</v>
      </c>
      <c r="C320" s="55"/>
    </row>
    <row r="321" spans="2:3" ht="12.75" customHeight="1">
      <c r="C321" s="55"/>
    </row>
    <row r="322" spans="2:3" ht="12.75" customHeight="1">
      <c r="B322" s="55"/>
      <c r="C322" s="55"/>
    </row>
    <row r="323" spans="2:3" ht="12.75" customHeight="1">
      <c r="B323" s="55"/>
      <c r="C323" s="55"/>
    </row>
    <row r="324" spans="2:3" ht="12.75" customHeight="1">
      <c r="B324" s="55"/>
      <c r="C324" s="55"/>
    </row>
    <row r="325" spans="2:3" ht="12.75" customHeight="1">
      <c r="B325" s="55"/>
      <c r="C325" s="55"/>
    </row>
    <row r="326" spans="2:3" ht="12.75" customHeight="1">
      <c r="B326" s="55"/>
      <c r="C326" s="55"/>
    </row>
    <row r="327" spans="2:3" ht="12.75" customHeight="1">
      <c r="B327" s="55"/>
    </row>
    <row r="329" spans="2:3" ht="12.75" customHeight="1">
      <c r="C329" s="56"/>
    </row>
    <row r="330" spans="2:3" ht="12.75" customHeight="1">
      <c r="B330" s="55"/>
      <c r="C330" s="55"/>
    </row>
    <row r="331" spans="2:3" ht="12.75" customHeight="1">
      <c r="B331" s="55"/>
      <c r="C331" s="55"/>
    </row>
    <row r="332" spans="2:3" ht="12.75" customHeight="1">
      <c r="B332" s="55"/>
      <c r="C332" s="55"/>
    </row>
    <row r="333" spans="2:3" ht="12.75" customHeight="1">
      <c r="B333" s="55"/>
      <c r="C333" s="55"/>
    </row>
  </sheetData>
  <mergeCells count="13">
    <mergeCell ref="A4:B5"/>
    <mergeCell ref="W4:X4"/>
    <mergeCell ref="Y4:Z4"/>
    <mergeCell ref="S4:T4"/>
    <mergeCell ref="U4:V4"/>
    <mergeCell ref="C4:D4"/>
    <mergeCell ref="E4:F4"/>
    <mergeCell ref="I4:J4"/>
    <mergeCell ref="K4:L4"/>
    <mergeCell ref="G4:H4"/>
    <mergeCell ref="M4:N4"/>
    <mergeCell ref="O4:P4"/>
    <mergeCell ref="Q4:R4"/>
  </mergeCells>
  <conditionalFormatting sqref="C6:Z317">
    <cfRule type="cellIs" dxfId="0" priority="1" stopIfTrue="1" operator="between">
      <formula>1</formula>
      <formula>3</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socialtjänstinsatser till personer med funktionsnedsättning 2019</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2019-04-01T22:00:00+00:00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Props1.xml><?xml version="1.0" encoding="utf-8"?>
<ds:datastoreItem xmlns:ds="http://schemas.openxmlformats.org/officeDocument/2006/customXml" ds:itemID="{AA2D29EE-946E-4293-8DEC-416F195E1DC5}">
  <ds:schemaRefs>
    <ds:schemaRef ds:uri="http://schemas.microsoft.com/sharepoint/v3/contenttype/forms"/>
  </ds:schemaRefs>
</ds:datastoreItem>
</file>

<file path=customXml/itemProps2.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3.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249A52B-280A-4EC4-A726-59B7518795E7}">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http://purl.org/dc/elements/1.1/"/>
    <ds:schemaRef ds:uri="http://schemas.microsoft.com/office/2006/metadata/properties"/>
    <ds:schemaRef ds:uri="343f6c91-b5b3-4dff-89ad-5fc55ccc89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Mer information</vt:lpstr>
      <vt:lpstr>Innehållsförteckning</vt:lpstr>
      <vt:lpstr>Om statistiken</vt:lpstr>
      <vt:lpstr>Definitioner och mått</vt:lpstr>
      <vt:lpstr>Ordlista - List of Terms</vt:lpstr>
      <vt:lpstr>1.Insats per åldersgrupp</vt:lpstr>
      <vt:lpstr>BE0101A9</vt:lpstr>
      <vt:lpstr>2.Insats per boendeform</vt:lpstr>
      <vt:lpstr>3.Insats per kommun</vt:lpstr>
      <vt:lpstr>4.Hemtjänstinsatser per kommun</vt:lpstr>
      <vt:lpstr>5.Hemtjänsttimmar per åldersgrp</vt:lpstr>
      <vt:lpstr>6.Korttidsinsatser</vt:lpstr>
      <vt:lpstr>7.Insatser över år</vt:lpstr>
      <vt:lpstr>8.Insatser över månader</vt:lpstr>
      <vt:lpstr>9.Bortfall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personer med funktionsnedsättning 2021</dc:title>
  <dc:creator>Socialstyrelsen</dc:creator>
  <cp:lastModifiedBy>Kroksgård, Andreas</cp:lastModifiedBy>
  <cp:lastPrinted>2020-03-30T11:18:48Z</cp:lastPrinted>
  <dcterms:created xsi:type="dcterms:W3CDTF">2014-02-24T09:04:18Z</dcterms:created>
  <dcterms:modified xsi:type="dcterms:W3CDTF">2022-04-11T12:43:34Z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